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지출결의서" sheetId="1" state="visible" r:id="rId1"/>
    <sheet name="경비 증빙 대장" sheetId="2" state="visible" r:id="rId2"/>
    <sheet name="월·계정별 집계" sheetId="3" state="visible" r:id="rId3"/>
    <sheet name="사용법" sheetId="4" state="visible" r:id="rId4"/>
  </sheets>
  <definedNames>
    <definedName name="_xlnm.Print_Area" localSheetId="0">'지출결의서'!$A$1:$H$29</definedName>
    <definedName name="_xlnm._FilterDatabase" localSheetId="1" hidden="1">'경비 증빙 대장'!$A$3:$U$503</definedName>
    <definedName name="_xlnm.Print_Titles" localSheetId="1">'경비 증빙 대장'!$3:$3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#,##0&quot;원&quot;"/>
    <numFmt numFmtId="166" formatCode="mm-dd"/>
    <numFmt numFmtId="167" formatCode="0&quot;매&quot;"/>
    <numFmt numFmtId="168" formatCode="0&quot;건&quot;"/>
    <numFmt numFmtId="169" formatCode="0&quot;년&quot;"/>
    <numFmt numFmtId="170" formatCode="#,##0;-#,##0;"/>
    <numFmt numFmtId="171" formatCode="0&quot;월&quot;"/>
    <numFmt numFmtId="172" formatCode="#,##0&quot;건&quot;;-#,##0;"/>
  </numFmts>
  <fonts count="17">
    <font>
      <name val="Calibri"/>
      <family val="2"/>
      <color theme="1"/>
      <sz val="11"/>
      <scheme val="minor"/>
    </font>
    <font>
      <name val="맑은 고딕"/>
      <b val="1"/>
      <color rgb="00111827"/>
      <sz val="20"/>
    </font>
    <font>
      <name val="맑은 고딕"/>
      <b val="1"/>
      <color rgb="00111827"/>
      <sz val="9"/>
    </font>
    <font>
      <name val="맑은 고딕"/>
      <color rgb="00111827"/>
      <sz val="10"/>
    </font>
    <font>
      <name val="맑은 고딕"/>
      <b val="1"/>
      <color rgb="00111827"/>
      <sz val="11"/>
    </font>
    <font>
      <name val="맑은 고딕"/>
      <b val="1"/>
      <color rgb="00111827"/>
      <sz val="13"/>
    </font>
    <font>
      <name val="맑은 고딕"/>
      <color rgb="006B7280"/>
      <sz val="9"/>
    </font>
    <font>
      <name val="맑은 고딕"/>
      <b val="1"/>
      <color rgb="00B42318"/>
      <sz val="9"/>
    </font>
    <font>
      <name val="맑은 고딕"/>
      <b val="1"/>
      <color rgb="00111827"/>
      <sz val="10"/>
    </font>
    <font>
      <name val="맑은 고딕"/>
      <color rgb="006B7280"/>
      <sz val="8"/>
    </font>
    <font>
      <name val="맑은 고딕"/>
      <color rgb="009CA3AF"/>
      <sz val="8"/>
    </font>
    <font>
      <name val="맑은 고딕"/>
      <b val="1"/>
      <color rgb="00111827"/>
      <sz val="14"/>
    </font>
    <font>
      <name val="맑은 고딕"/>
      <b val="1"/>
      <color rgb="00B42318"/>
      <sz val="12"/>
    </font>
    <font>
      <name val="맑은 고딕"/>
      <b val="1"/>
      <color rgb="00111827"/>
      <sz val="12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6">
    <fill>
      <patternFill/>
    </fill>
    <fill>
      <patternFill patternType="gray125"/>
    </fill>
    <fill>
      <patternFill patternType="solid">
        <fgColor rgb="00F5F7FB"/>
      </patternFill>
    </fill>
    <fill>
      <patternFill patternType="solid">
        <fgColor rgb="00EEF2FB"/>
      </patternFill>
    </fill>
    <fill>
      <patternFill patternType="solid">
        <fgColor rgb="00F3F5F9"/>
      </patternFill>
    </fill>
    <fill>
      <patternFill patternType="solid">
        <fgColor rgb="00FFF7D6"/>
        <bgColor rgb="00FFF7D6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64" fontId="3" fillId="0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165" fontId="5" fillId="0" borderId="2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166" fontId="3" fillId="0" borderId="2" applyAlignment="1" pivotButton="0" quotePrefix="0" xfId="0">
      <alignment horizontal="center" vertical="center" wrapText="1"/>
    </xf>
    <xf numFmtId="3" fontId="3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3" fontId="8" fillId="4" borderId="2" applyAlignment="1" pivotButton="0" quotePrefix="0" xfId="0">
      <alignment horizontal="right" vertical="center"/>
    </xf>
    <xf numFmtId="0" fontId="3" fillId="4" borderId="2" applyAlignment="1" pivotButton="0" quotePrefix="0" xfId="0">
      <alignment horizontal="left" vertical="center" wrapText="1"/>
    </xf>
    <xf numFmtId="0" fontId="7" fillId="4" borderId="2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167" fontId="3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1" applyAlignment="1" pivotButton="0" quotePrefix="0" xfId="0">
      <alignment horizontal="left" vertical="center" wrapText="1"/>
    </xf>
    <xf numFmtId="168" fontId="12" fillId="0" borderId="2" applyAlignment="1" pivotButton="0" quotePrefix="0" xfId="0">
      <alignment horizontal="center" vertical="center" wrapText="1"/>
    </xf>
    <xf numFmtId="168" fontId="13" fillId="0" borderId="2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center" vertical="center" wrapText="1"/>
    </xf>
    <xf numFmtId="164" fontId="3" fillId="0" borderId="2" applyAlignment="1" pivotButton="0" quotePrefix="0" xfId="0">
      <alignment horizontal="center" vertical="center" wrapText="1"/>
    </xf>
    <xf numFmtId="0" fontId="3" fillId="0" borderId="2" pivotButton="0" quotePrefix="0" xfId="0"/>
    <xf numFmtId="3" fontId="3" fillId="0" borderId="2" pivotButton="0" quotePrefix="0" xfId="0"/>
    <xf numFmtId="169" fontId="13" fillId="5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left" vertical="center" wrapText="1"/>
    </xf>
    <xf numFmtId="170" fontId="3" fillId="0" borderId="2" applyAlignment="1" pivotButton="0" quotePrefix="0" xfId="0">
      <alignment horizontal="right" vertical="center"/>
    </xf>
    <xf numFmtId="170" fontId="8" fillId="0" borderId="2" applyAlignment="1" pivotButton="0" quotePrefix="0" xfId="0">
      <alignment horizontal="right" vertical="center"/>
    </xf>
    <xf numFmtId="0" fontId="6" fillId="2" borderId="2" applyAlignment="1" pivotButton="0" quotePrefix="0" xfId="0">
      <alignment horizontal="left" vertical="center" wrapText="1"/>
    </xf>
    <xf numFmtId="170" fontId="8" fillId="4" borderId="2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71" fontId="8" fillId="2" borderId="2" applyAlignment="1" pivotButton="0" quotePrefix="0" xfId="0">
      <alignment horizontal="center" vertical="center" wrapText="1"/>
    </xf>
    <xf numFmtId="172" fontId="3" fillId="0" borderId="2" applyAlignment="1" pivotButton="0" quotePrefix="0" xfId="0">
      <alignment horizontal="center" vertical="center" wrapText="1"/>
    </xf>
    <xf numFmtId="172" fontId="8" fillId="4" borderId="2" applyAlignment="1" pivotButton="0" quotePrefix="0" xfId="0">
      <alignment horizontal="center" vertical="center" wrapText="1"/>
    </xf>
    <xf numFmtId="0" fontId="11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name val="맑은 고딕"/>
        <color rgb="00B42318"/>
      </font>
      <fill>
        <patternFill patternType="solid">
          <fgColor rgb="00FDE8E8"/>
          <bgColor rgb="00FDE8E8"/>
        </patternFill>
      </fill>
    </dxf>
    <dxf>
      <fill>
        <patternFill patternType="solid">
          <fgColor rgb="00FFF7D6"/>
          <bgColor rgb="00FFF7D6"/>
        </patternFill>
      </fill>
    </dxf>
    <dxf>
      <font>
        <name val="맑은 고딕"/>
        <color rgb="0093370D"/>
      </font>
      <fill>
        <patternFill patternType="solid">
          <fgColor rgb="00FEF0C7"/>
          <bgColor rgb="00FEF0C7"/>
        </patternFill>
      </fill>
    </dxf>
    <dxf>
      <font>
        <name val="맑은 고딕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aiutoform.co.kr/guide/receipt-to-excel" TargetMode="External" Id="rId1" /><Relationship Type="http://schemas.openxmlformats.org/officeDocument/2006/relationships/hyperlink" Target="https://aiutoform.co.kr/guide/year-end-expense-receipts" TargetMode="External" Id="rId2" /><Relationship Type="http://schemas.openxmlformats.org/officeDocument/2006/relationships/hyperlink" Target="https://aiutoform.co.kr/demo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4" customWidth="1" min="3" max="3"/>
    <col width="13" customWidth="1" min="4" max="4"/>
    <col width="16" customWidth="1" min="5" max="5"/>
    <col width="12" customWidth="1" min="6" max="6"/>
    <col width="11" customWidth="1" min="7" max="7"/>
    <col width="10" customWidth="1" min="8" max="8"/>
  </cols>
  <sheetData>
    <row r="1" ht="20" customHeight="1">
      <c r="A1" s="1" t="inlineStr">
        <is>
          <t>지 출 결 의 서</t>
        </is>
      </c>
      <c r="B1" s="2" t="n"/>
      <c r="C1" s="2" t="n"/>
      <c r="D1" s="2" t="n"/>
      <c r="E1" s="2" t="n"/>
      <c r="F1" s="3" t="inlineStr">
        <is>
          <t>담당</t>
        </is>
      </c>
      <c r="G1" s="3" t="inlineStr">
        <is>
          <t>팀장</t>
        </is>
      </c>
      <c r="H1" s="3" t="inlineStr">
        <is>
          <t>대표</t>
        </is>
      </c>
    </row>
    <row r="2" ht="24" customHeight="1">
      <c r="A2" s="2" t="n"/>
      <c r="B2" s="2" t="n"/>
      <c r="C2" s="2" t="n"/>
      <c r="D2" s="2" t="n"/>
      <c r="E2" s="2" t="n"/>
      <c r="F2" s="4" t="n"/>
      <c r="G2" s="4" t="n"/>
      <c r="H2" s="4" t="n"/>
    </row>
    <row r="3" ht="24" customHeight="1">
      <c r="A3" s="2" t="n"/>
      <c r="B3" s="2" t="n"/>
      <c r="C3" s="2" t="n"/>
      <c r="D3" s="2" t="n"/>
      <c r="E3" s="2" t="n"/>
      <c r="F3" s="5" t="n"/>
      <c r="G3" s="5" t="n"/>
      <c r="H3" s="5" t="n"/>
    </row>
    <row r="5" ht="22" customHeight="1">
      <c r="A5" s="3" t="inlineStr">
        <is>
          <t>결의일자</t>
        </is>
      </c>
      <c r="B5" s="5" t="n"/>
      <c r="C5" s="6" t="n"/>
      <c r="D5" s="3" t="inlineStr">
        <is>
          <t>결의번호</t>
        </is>
      </c>
      <c r="E5" s="4" t="n"/>
      <c r="F5" s="3" t="inlineStr">
        <is>
          <t>부서</t>
        </is>
      </c>
      <c r="G5" s="4" t="n"/>
      <c r="H5" s="5" t="n"/>
    </row>
    <row r="6" ht="22" customHeight="1">
      <c r="A6" s="3" t="inlineStr">
        <is>
          <t>작성자</t>
        </is>
      </c>
      <c r="B6" s="5" t="n"/>
      <c r="C6" s="4" t="n"/>
      <c r="D6" s="3" t="inlineStr">
        <is>
          <t>지급 방법</t>
        </is>
      </c>
      <c r="E6" s="4" t="n"/>
      <c r="F6" s="3" t="inlineStr">
        <is>
          <t>지급일</t>
        </is>
      </c>
      <c r="G6" s="6" t="n"/>
      <c r="H6" s="5" t="n"/>
    </row>
    <row r="7" ht="22" customHeight="1">
      <c r="A7" s="3" t="inlineStr">
        <is>
          <t>지출 구분</t>
        </is>
      </c>
      <c r="B7" s="5" t="n"/>
      <c r="C7" s="4" t="n"/>
      <c r="D7" s="3" t="inlineStr">
        <is>
          <t>지급처</t>
        </is>
      </c>
      <c r="E7" s="4" t="n"/>
      <c r="F7" s="5" t="n"/>
      <c r="G7" s="5" t="n"/>
      <c r="H7" s="5" t="n"/>
    </row>
    <row r="8" ht="22" customHeight="1">
      <c r="A8" s="3" t="inlineStr">
        <is>
          <t>지출 목적</t>
        </is>
      </c>
      <c r="B8" s="5" t="n"/>
      <c r="C8" s="4" t="n"/>
      <c r="D8" s="5" t="n"/>
      <c r="E8" s="5" t="n"/>
      <c r="F8" s="5" t="n"/>
      <c r="G8" s="5" t="n"/>
      <c r="H8" s="5" t="n"/>
    </row>
    <row r="10" ht="30" customHeight="1">
      <c r="A10" s="7" t="inlineStr">
        <is>
          <t>합계금액</t>
        </is>
      </c>
      <c r="B10" s="5" t="n"/>
      <c r="C10" s="8">
        <f>IF(F25=0,"",F25)</f>
        <v/>
      </c>
      <c r="D10" s="5" t="n"/>
      <c r="E10" s="5" t="n"/>
      <c r="F10" s="9" t="inlineStr">
        <is>
          <t>부가세 포함 금액</t>
        </is>
      </c>
      <c r="G10" s="2" t="n"/>
      <c r="H10" s="2" t="n"/>
    </row>
    <row r="12">
      <c r="A12" s="10" t="inlineStr">
        <is>
          <t>No</t>
        </is>
      </c>
      <c r="B12" s="10" t="inlineStr">
        <is>
          <t>지출일</t>
        </is>
      </c>
      <c r="C12" s="10" t="inlineStr">
        <is>
          <t>내용(적요)</t>
        </is>
      </c>
      <c r="D12" s="10" t="inlineStr">
        <is>
          <t>계정과목</t>
        </is>
      </c>
      <c r="E12" s="10" t="inlineStr">
        <is>
          <t>거래처</t>
        </is>
      </c>
      <c r="F12" s="10" t="inlineStr">
        <is>
          <t>금액</t>
        </is>
      </c>
      <c r="G12" s="10" t="inlineStr">
        <is>
          <t>증빙 종류</t>
        </is>
      </c>
      <c r="H12" s="11" t="inlineStr">
        <is>
          <t>확인(자동)</t>
        </is>
      </c>
    </row>
    <row r="13" ht="21" customHeight="1">
      <c r="A13" s="12" t="n">
        <v>1</v>
      </c>
      <c r="B13" s="13" t="n"/>
      <c r="C13" s="4" t="n"/>
      <c r="D13" s="12" t="n"/>
      <c r="E13" s="4" t="n"/>
      <c r="F13" s="14" t="n"/>
      <c r="G13" s="12" t="n"/>
      <c r="H13" s="15">
        <f>IF(F13="","",IF(G13="","증빙 빈칸",IF(AND(F13&gt;30000,NOT(OR(G13="세금계산서",G13="계산서",G13="카드전표",G13="현금영수증"))),"확인 필요","")))</f>
        <v/>
      </c>
    </row>
    <row r="14" ht="21" customHeight="1">
      <c r="A14" s="12" t="n">
        <v>2</v>
      </c>
      <c r="B14" s="13" t="n"/>
      <c r="C14" s="4" t="n"/>
      <c r="D14" s="12" t="n"/>
      <c r="E14" s="4" t="n"/>
      <c r="F14" s="14" t="n"/>
      <c r="G14" s="12" t="n"/>
      <c r="H14" s="15">
        <f>IF(F14="","",IF(G14="","증빙 빈칸",IF(AND(F14&gt;30000,NOT(OR(G14="세금계산서",G14="계산서",G14="카드전표",G14="현금영수증"))),"확인 필요","")))</f>
        <v/>
      </c>
    </row>
    <row r="15" ht="21" customHeight="1">
      <c r="A15" s="12" t="n">
        <v>3</v>
      </c>
      <c r="B15" s="13" t="n"/>
      <c r="C15" s="4" t="n"/>
      <c r="D15" s="12" t="n"/>
      <c r="E15" s="4" t="n"/>
      <c r="F15" s="14" t="n"/>
      <c r="G15" s="12" t="n"/>
      <c r="H15" s="15">
        <f>IF(F15="","",IF(G15="","증빙 빈칸",IF(AND(F15&gt;30000,NOT(OR(G15="세금계산서",G15="계산서",G15="카드전표",G15="현금영수증"))),"확인 필요","")))</f>
        <v/>
      </c>
    </row>
    <row r="16" ht="21" customHeight="1">
      <c r="A16" s="12" t="n">
        <v>4</v>
      </c>
      <c r="B16" s="13" t="n"/>
      <c r="C16" s="4" t="n"/>
      <c r="D16" s="12" t="n"/>
      <c r="E16" s="4" t="n"/>
      <c r="F16" s="14" t="n"/>
      <c r="G16" s="12" t="n"/>
      <c r="H16" s="15">
        <f>IF(F16="","",IF(G16="","증빙 빈칸",IF(AND(F16&gt;30000,NOT(OR(G16="세금계산서",G16="계산서",G16="카드전표",G16="현금영수증"))),"확인 필요","")))</f>
        <v/>
      </c>
    </row>
    <row r="17" ht="21" customHeight="1">
      <c r="A17" s="12" t="n">
        <v>5</v>
      </c>
      <c r="B17" s="13" t="n"/>
      <c r="C17" s="4" t="n"/>
      <c r="D17" s="12" t="n"/>
      <c r="E17" s="4" t="n"/>
      <c r="F17" s="14" t="n"/>
      <c r="G17" s="12" t="n"/>
      <c r="H17" s="15">
        <f>IF(F17="","",IF(G17="","증빙 빈칸",IF(AND(F17&gt;30000,NOT(OR(G17="세금계산서",G17="계산서",G17="카드전표",G17="현금영수증"))),"확인 필요","")))</f>
        <v/>
      </c>
    </row>
    <row r="18" ht="21" customHeight="1">
      <c r="A18" s="12" t="n">
        <v>6</v>
      </c>
      <c r="B18" s="13" t="n"/>
      <c r="C18" s="4" t="n"/>
      <c r="D18" s="12" t="n"/>
      <c r="E18" s="4" t="n"/>
      <c r="F18" s="14" t="n"/>
      <c r="G18" s="12" t="n"/>
      <c r="H18" s="15">
        <f>IF(F18="","",IF(G18="","증빙 빈칸",IF(AND(F18&gt;30000,NOT(OR(G18="세금계산서",G18="계산서",G18="카드전표",G18="현금영수증"))),"확인 필요","")))</f>
        <v/>
      </c>
    </row>
    <row r="19" ht="21" customHeight="1">
      <c r="A19" s="12" t="n">
        <v>7</v>
      </c>
      <c r="B19" s="13" t="n"/>
      <c r="C19" s="4" t="n"/>
      <c r="D19" s="12" t="n"/>
      <c r="E19" s="4" t="n"/>
      <c r="F19" s="14" t="n"/>
      <c r="G19" s="12" t="n"/>
      <c r="H19" s="15">
        <f>IF(F19="","",IF(G19="","증빙 빈칸",IF(AND(F19&gt;30000,NOT(OR(G19="세금계산서",G19="계산서",G19="카드전표",G19="현금영수증"))),"확인 필요","")))</f>
        <v/>
      </c>
    </row>
    <row r="20" ht="21" customHeight="1">
      <c r="A20" s="12" t="n">
        <v>8</v>
      </c>
      <c r="B20" s="13" t="n"/>
      <c r="C20" s="4" t="n"/>
      <c r="D20" s="12" t="n"/>
      <c r="E20" s="4" t="n"/>
      <c r="F20" s="14" t="n"/>
      <c r="G20" s="12" t="n"/>
      <c r="H20" s="15">
        <f>IF(F20="","",IF(G20="","증빙 빈칸",IF(AND(F20&gt;30000,NOT(OR(G20="세금계산서",G20="계산서",G20="카드전표",G20="현금영수증"))),"확인 필요","")))</f>
        <v/>
      </c>
    </row>
    <row r="21" ht="21" customHeight="1">
      <c r="A21" s="12" t="n">
        <v>9</v>
      </c>
      <c r="B21" s="13" t="n"/>
      <c r="C21" s="4" t="n"/>
      <c r="D21" s="12" t="n"/>
      <c r="E21" s="4" t="n"/>
      <c r="F21" s="14" t="n"/>
      <c r="G21" s="12" t="n"/>
      <c r="H21" s="15">
        <f>IF(F21="","",IF(G21="","증빙 빈칸",IF(AND(F21&gt;30000,NOT(OR(G21="세금계산서",G21="계산서",G21="카드전표",G21="현금영수증"))),"확인 필요","")))</f>
        <v/>
      </c>
    </row>
    <row r="22" ht="21" customHeight="1">
      <c r="A22" s="12" t="n">
        <v>10</v>
      </c>
      <c r="B22" s="13" t="n"/>
      <c r="C22" s="4" t="n"/>
      <c r="D22" s="12" t="n"/>
      <c r="E22" s="4" t="n"/>
      <c r="F22" s="14" t="n"/>
      <c r="G22" s="12" t="n"/>
      <c r="H22" s="15">
        <f>IF(F22="","",IF(G22="","증빙 빈칸",IF(AND(F22&gt;30000,NOT(OR(G22="세금계산서",G22="계산서",G22="카드전표",G22="현금영수증"))),"확인 필요","")))</f>
        <v/>
      </c>
    </row>
    <row r="23" ht="21" customHeight="1">
      <c r="A23" s="12" t="n">
        <v>11</v>
      </c>
      <c r="B23" s="13" t="n"/>
      <c r="C23" s="4" t="n"/>
      <c r="D23" s="12" t="n"/>
      <c r="E23" s="4" t="n"/>
      <c r="F23" s="14" t="n"/>
      <c r="G23" s="12" t="n"/>
      <c r="H23" s="15">
        <f>IF(F23="","",IF(G23="","증빙 빈칸",IF(AND(F23&gt;30000,NOT(OR(G23="세금계산서",G23="계산서",G23="카드전표",G23="현금영수증"))),"확인 필요","")))</f>
        <v/>
      </c>
    </row>
    <row r="24" ht="21" customHeight="1">
      <c r="A24" s="12" t="n">
        <v>12</v>
      </c>
      <c r="B24" s="13" t="n"/>
      <c r="C24" s="4" t="n"/>
      <c r="D24" s="12" t="n"/>
      <c r="E24" s="4" t="n"/>
      <c r="F24" s="14" t="n"/>
      <c r="G24" s="12" t="n"/>
      <c r="H24" s="15">
        <f>IF(F24="","",IF(G24="","증빙 빈칸",IF(AND(F24&gt;30000,NOT(OR(G24="세금계산서",G24="계산서",G24="카드전표",G24="현금영수증"))),"확인 필요","")))</f>
        <v/>
      </c>
    </row>
    <row r="25">
      <c r="A25" s="16" t="inlineStr">
        <is>
          <t>합  계</t>
        </is>
      </c>
      <c r="B25" s="5" t="n"/>
      <c r="C25" s="5" t="n"/>
      <c r="D25" s="5" t="n"/>
      <c r="E25" s="5" t="n"/>
      <c r="F25" s="17">
        <f>SUM(F13:F24)</f>
        <v/>
      </c>
      <c r="G25" s="18" t="n"/>
      <c r="H25" s="19">
        <f>IF(COUNTIF(H13:H24,"확인 필요")+COUNTIF(H13:H24,"증빙 빈칸")=0,"",COUNTIF(H13:H24,"확인 필요")+COUNTIF(H13:H24,"증빙 빈칸")&amp;"건")</f>
        <v/>
      </c>
    </row>
    <row r="26" ht="30" customHeight="1">
      <c r="A26" s="20" t="inlineStr">
        <is>
          <t>확인(자동): 증빙 종류가 비면 '증빙 빈칸', 금액이 3만 원(부가세 포함)을 넘는데 증빙이 간이영수증·없음이면 '확인 필요'. 적격증빙 여부와 가산세는 판단하지 않으니 세무사와 확인하세요.</t>
        </is>
      </c>
      <c r="B26" s="2" t="n"/>
      <c r="C26" s="2" t="n"/>
      <c r="D26" s="2" t="n"/>
      <c r="E26" s="2" t="n"/>
      <c r="F26" s="2" t="n"/>
      <c r="G26" s="2" t="n"/>
      <c r="H26" s="2" t="n"/>
    </row>
    <row r="27" ht="26" customHeight="1">
      <c r="A27" s="3" t="inlineStr">
        <is>
          <t>첨부 증빙</t>
        </is>
      </c>
      <c r="B27" s="5" t="n"/>
      <c r="C27" s="21" t="n"/>
      <c r="D27" s="3" t="inlineStr">
        <is>
          <t>영수인</t>
        </is>
      </c>
      <c r="E27" s="4" t="n"/>
      <c r="F27" s="5" t="n"/>
      <c r="G27" s="5" t="n"/>
      <c r="H27" s="12" t="inlineStr">
        <is>
          <t>(인)</t>
        </is>
      </c>
    </row>
    <row r="28">
      <c r="A28" s="3" t="inlineStr">
        <is>
          <t>비고</t>
        </is>
      </c>
      <c r="B28" s="5" t="n"/>
      <c r="C28" s="22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1">
      <c r="A31" s="23" t="inlineStr">
        <is>
          <t>무료 양식 제공: AiutoForm (aiutoform.co.kr) · 종이 결의서·영수증 사진을 AI가 읽어 지출 증빙 시트에 한 줄씩 쌓습니다.</t>
        </is>
      </c>
    </row>
  </sheetData>
  <mergeCells count="21">
    <mergeCell ref="E7:H7"/>
    <mergeCell ref="A1:E3"/>
    <mergeCell ref="F2:F3"/>
    <mergeCell ref="A6:B6"/>
    <mergeCell ref="H2:H3"/>
    <mergeCell ref="C28:H29"/>
    <mergeCell ref="A7:B7"/>
    <mergeCell ref="E27:G27"/>
    <mergeCell ref="A25:E25"/>
    <mergeCell ref="C8:H8"/>
    <mergeCell ref="G6:H6"/>
    <mergeCell ref="A27:B27"/>
    <mergeCell ref="A26:H26"/>
    <mergeCell ref="A28:B29"/>
    <mergeCell ref="A5:B5"/>
    <mergeCell ref="G5:H5"/>
    <mergeCell ref="A8:B8"/>
    <mergeCell ref="F10:H10"/>
    <mergeCell ref="A10:B10"/>
    <mergeCell ref="G2:G3"/>
    <mergeCell ref="C10:E10"/>
  </mergeCells>
  <dataValidations count="4">
    <dataValidation sqref="E6" showDropDown="0" showInputMessage="0" showErrorMessage="0" allowBlank="1" type="list">
      <formula1>"법인카드,개인카드,현금,계좌이체,기타"</formula1>
    </dataValidation>
    <dataValidation sqref="C7" showDropDown="0" showInputMessage="0" showErrorMessage="0" allowBlank="1" type="list">
      <formula1>"일반경비,기업업무추진비,경조금"</formula1>
    </dataValidation>
    <dataValidation sqref="D13:D24" showDropDown="0" showInputMessage="0" showErrorMessage="0" allowBlank="1" type="list">
      <formula1>'월·계정별 집계'!$A$6:$A$25</formula1>
    </dataValidation>
    <dataValidation sqref="G13:G24" showDropDown="0" showInputMessage="0" showErrorMessage="0" allowBlank="1" type="list">
      <formula1>"세금계산서,계산서,카드전표,현금영수증,간이영수증,없음"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503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2" customWidth="1" min="2" max="2"/>
    <col width="18" customWidth="1" min="3" max="3"/>
    <col width="13" customWidth="1" min="4" max="4"/>
    <col width="24" customWidth="1" min="5" max="5"/>
    <col width="13" customWidth="1" min="6" max="6"/>
    <col width="12" customWidth="1" min="7" max="7"/>
    <col width="13" customWidth="1" min="8" max="8"/>
    <col width="12" customWidth="1" min="9" max="9"/>
    <col width="11" customWidth="1" min="10" max="10"/>
    <col width="12" customWidth="1" min="11" max="11"/>
    <col width="9" customWidth="1" min="12" max="12"/>
    <col width="11" customWidth="1" min="13" max="13"/>
    <col width="10" customWidth="1" min="14" max="14"/>
    <col width="9" customWidth="1" min="15" max="15"/>
    <col width="9" customWidth="1" min="16" max="16"/>
    <col width="8" customWidth="1" min="17" max="17"/>
    <col width="11" customWidth="1" min="18" max="18"/>
    <col width="11" customWidth="1" min="19" max="19"/>
    <col width="14" customWidth="1" min="20" max="20"/>
    <col width="20" customWidth="1" min="21" max="21"/>
  </cols>
  <sheetData>
    <row r="1" ht="30" customHeight="1">
      <c r="A1" s="24" t="inlineStr">
        <is>
          <t>경비 증빙 대장</t>
        </is>
      </c>
      <c r="B1" s="2" t="n"/>
      <c r="C1" s="2" t="n"/>
      <c r="D1" s="3" t="inlineStr">
        <is>
          <t>확인 필요</t>
        </is>
      </c>
      <c r="E1" s="25">
        <f>COUNTIF($M$4:$M$503,"확인 필요")</f>
        <v/>
      </c>
      <c r="F1" s="3" t="inlineStr">
        <is>
          <t>증빙 빈칸</t>
        </is>
      </c>
      <c r="G1" s="25">
        <f>COUNTIF($M$4:$M$503,"증빙 빈칸")</f>
        <v/>
      </c>
      <c r="H1" s="3" t="inlineStr">
        <is>
          <t>사적 사용 미회수</t>
        </is>
      </c>
      <c r="I1" s="26">
        <f>COUNTIFS($Q$4:$Q$503,"예",$R$4:$R$503,"")</f>
        <v/>
      </c>
      <c r="J1" s="27" t="inlineStr">
        <is>
          <t>지출 한 건에 한 줄. 3만 원(부가세 포함) 초과인데 증빙이 간이영수증·없음이면 '확인 필요', 증빙을 안 적으면 '증빙 빈칸'으로 표시합니다. 판단은 세무사와 확인하세요.</t>
        </is>
      </c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>
      <c r="A2" s="16" t="inlineStr">
        <is>
          <t>합계</t>
        </is>
      </c>
      <c r="B2" s="16">
        <f>SUBTOTAL(103,C4:C503)&amp;"건"</f>
        <v/>
      </c>
      <c r="C2" s="18" t="n"/>
      <c r="D2" s="18" t="n"/>
      <c r="E2" s="18" t="n"/>
      <c r="F2" s="18" t="n"/>
      <c r="G2" s="18" t="n"/>
      <c r="H2" s="17">
        <f>SUBTOTAL(109,H4:H503)</f>
        <v/>
      </c>
      <c r="I2" s="18" t="n"/>
      <c r="J2" s="18" t="n"/>
      <c r="K2" s="18" t="n"/>
      <c r="L2" s="18" t="n"/>
      <c r="M2" s="18" t="n"/>
      <c r="N2" s="18" t="n"/>
      <c r="O2" s="18" t="n"/>
      <c r="P2" s="18" t="n"/>
      <c r="Q2" s="18" t="n"/>
      <c r="R2" s="18" t="n"/>
      <c r="S2" s="18" t="n"/>
      <c r="T2" s="18" t="n"/>
      <c r="U2" s="18" t="n"/>
    </row>
    <row r="3" ht="32" customHeight="1">
      <c r="A3" s="28" t="inlineStr">
        <is>
          <t>지출일</t>
        </is>
      </c>
      <c r="B3" s="28" t="inlineStr">
        <is>
          <t>결의서 번호</t>
        </is>
      </c>
      <c r="C3" s="28" t="inlineStr">
        <is>
          <t>거래처(사용처)</t>
        </is>
      </c>
      <c r="D3" s="28" t="inlineStr">
        <is>
          <t>사업자번호</t>
        </is>
      </c>
      <c r="E3" s="28" t="inlineStr">
        <is>
          <t>내용</t>
        </is>
      </c>
      <c r="F3" s="28" t="inlineStr">
        <is>
          <t>계정과목</t>
        </is>
      </c>
      <c r="G3" s="28" t="inlineStr">
        <is>
          <t>현장·부서</t>
        </is>
      </c>
      <c r="H3" s="28" t="inlineStr">
        <is>
          <t>금액(부가세 포함)</t>
        </is>
      </c>
      <c r="I3" s="28" t="inlineStr">
        <is>
          <t>지출 구분</t>
        </is>
      </c>
      <c r="J3" s="28" t="inlineStr">
        <is>
          <t>받은 증빙</t>
        </is>
      </c>
      <c r="K3" s="16" t="inlineStr">
        <is>
          <t>증빙 구분(자동)</t>
        </is>
      </c>
      <c r="L3" s="16" t="inlineStr">
        <is>
          <t>3만 원 초과(자동)</t>
        </is>
      </c>
      <c r="M3" s="16" t="inlineStr">
        <is>
          <t>확인 표시(자동)</t>
        </is>
      </c>
      <c r="N3" s="28" t="inlineStr">
        <is>
          <t>지급 방법</t>
        </is>
      </c>
      <c r="O3" s="28" t="inlineStr">
        <is>
          <t>사용자</t>
        </is>
      </c>
      <c r="P3" s="28" t="inlineStr">
        <is>
          <t>결재자</t>
        </is>
      </c>
      <c r="Q3" s="28" t="inlineStr">
        <is>
          <t>사적 사용</t>
        </is>
      </c>
      <c r="R3" s="28" t="inlineStr">
        <is>
          <t>회수일</t>
        </is>
      </c>
      <c r="S3" s="28" t="inlineStr">
        <is>
          <t>보완 요청일</t>
        </is>
      </c>
      <c r="T3" s="28" t="inlineStr">
        <is>
          <t>원본 위치</t>
        </is>
      </c>
      <c r="U3" s="28" t="inlineStr">
        <is>
          <t>비고</t>
        </is>
      </c>
    </row>
    <row r="4">
      <c r="A4" s="29" t="n"/>
      <c r="B4" s="30" t="n"/>
      <c r="C4" s="30" t="n"/>
      <c r="D4" s="12" t="n"/>
      <c r="E4" s="30" t="n"/>
      <c r="F4" s="12" t="n"/>
      <c r="G4" s="30" t="n"/>
      <c r="H4" s="31" t="n"/>
      <c r="I4" s="12" t="n"/>
      <c r="J4" s="12" t="n"/>
      <c r="K4" s="12">
        <f>IF(H4="","",IF(J4="","증빙 빈칸",IF(OR(J4="세금계산서",J4="계산서",J4="카드전표",J4="현금영수증"),"적격증빙 4종",IF(J4="없음","증빙 없음","간이·기타"))))</f>
        <v/>
      </c>
      <c r="L4" s="12">
        <f>IF(H4="","",IF(H4&gt;30000,"초과",""))</f>
        <v/>
      </c>
      <c r="M4" s="12">
        <f>IF(H4="","",IF(J4="","증빙 빈칸",IF(AND(H4&gt;30000,K4&lt;&gt;"적격증빙 4종"),"확인 필요","")))</f>
        <v/>
      </c>
      <c r="N4" s="12" t="n"/>
      <c r="O4" s="12" t="n"/>
      <c r="P4" s="12" t="n"/>
      <c r="Q4" s="12" t="n"/>
      <c r="R4" s="29" t="n"/>
      <c r="S4" s="29" t="n"/>
      <c r="T4" s="30" t="n"/>
      <c r="U4" s="30" t="n"/>
    </row>
    <row r="5">
      <c r="A5" s="29" t="n"/>
      <c r="B5" s="30" t="n"/>
      <c r="C5" s="30" t="n"/>
      <c r="D5" s="12" t="n"/>
      <c r="E5" s="30" t="n"/>
      <c r="F5" s="12" t="n"/>
      <c r="G5" s="30" t="n"/>
      <c r="H5" s="31" t="n"/>
      <c r="I5" s="12" t="n"/>
      <c r="J5" s="12" t="n"/>
      <c r="K5" s="12">
        <f>IF(H5="","",IF(J5="","증빙 빈칸",IF(OR(J5="세금계산서",J5="계산서",J5="카드전표",J5="현금영수증"),"적격증빙 4종",IF(J5="없음","증빙 없음","간이·기타"))))</f>
        <v/>
      </c>
      <c r="L5" s="12">
        <f>IF(H5="","",IF(H5&gt;30000,"초과",""))</f>
        <v/>
      </c>
      <c r="M5" s="12">
        <f>IF(H5="","",IF(J5="","증빙 빈칸",IF(AND(H5&gt;30000,K5&lt;&gt;"적격증빙 4종"),"확인 필요","")))</f>
        <v/>
      </c>
      <c r="N5" s="12" t="n"/>
      <c r="O5" s="12" t="n"/>
      <c r="P5" s="12" t="n"/>
      <c r="Q5" s="12" t="n"/>
      <c r="R5" s="29" t="n"/>
      <c r="S5" s="29" t="n"/>
      <c r="T5" s="30" t="n"/>
      <c r="U5" s="30" t="n"/>
    </row>
    <row r="6">
      <c r="A6" s="29" t="n"/>
      <c r="B6" s="30" t="n"/>
      <c r="C6" s="30" t="n"/>
      <c r="D6" s="12" t="n"/>
      <c r="E6" s="30" t="n"/>
      <c r="F6" s="12" t="n"/>
      <c r="G6" s="30" t="n"/>
      <c r="H6" s="31" t="n"/>
      <c r="I6" s="12" t="n"/>
      <c r="J6" s="12" t="n"/>
      <c r="K6" s="12">
        <f>IF(H6="","",IF(J6="","증빙 빈칸",IF(OR(J6="세금계산서",J6="계산서",J6="카드전표",J6="현금영수증"),"적격증빙 4종",IF(J6="없음","증빙 없음","간이·기타"))))</f>
        <v/>
      </c>
      <c r="L6" s="12">
        <f>IF(H6="","",IF(H6&gt;30000,"초과",""))</f>
        <v/>
      </c>
      <c r="M6" s="12">
        <f>IF(H6="","",IF(J6="","증빙 빈칸",IF(AND(H6&gt;30000,K6&lt;&gt;"적격증빙 4종"),"확인 필요","")))</f>
        <v/>
      </c>
      <c r="N6" s="12" t="n"/>
      <c r="O6" s="12" t="n"/>
      <c r="P6" s="12" t="n"/>
      <c r="Q6" s="12" t="n"/>
      <c r="R6" s="29" t="n"/>
      <c r="S6" s="29" t="n"/>
      <c r="T6" s="30" t="n"/>
      <c r="U6" s="30" t="n"/>
    </row>
    <row r="7">
      <c r="A7" s="29" t="n"/>
      <c r="B7" s="30" t="n"/>
      <c r="C7" s="30" t="n"/>
      <c r="D7" s="12" t="n"/>
      <c r="E7" s="30" t="n"/>
      <c r="F7" s="12" t="n"/>
      <c r="G7" s="30" t="n"/>
      <c r="H7" s="31" t="n"/>
      <c r="I7" s="12" t="n"/>
      <c r="J7" s="12" t="n"/>
      <c r="K7" s="12">
        <f>IF(H7="","",IF(J7="","증빙 빈칸",IF(OR(J7="세금계산서",J7="계산서",J7="카드전표",J7="현금영수증"),"적격증빙 4종",IF(J7="없음","증빙 없음","간이·기타"))))</f>
        <v/>
      </c>
      <c r="L7" s="12">
        <f>IF(H7="","",IF(H7&gt;30000,"초과",""))</f>
        <v/>
      </c>
      <c r="M7" s="12">
        <f>IF(H7="","",IF(J7="","증빙 빈칸",IF(AND(H7&gt;30000,K7&lt;&gt;"적격증빙 4종"),"확인 필요","")))</f>
        <v/>
      </c>
      <c r="N7" s="12" t="n"/>
      <c r="O7" s="12" t="n"/>
      <c r="P7" s="12" t="n"/>
      <c r="Q7" s="12" t="n"/>
      <c r="R7" s="29" t="n"/>
      <c r="S7" s="29" t="n"/>
      <c r="T7" s="30" t="n"/>
      <c r="U7" s="30" t="n"/>
    </row>
    <row r="8">
      <c r="A8" s="29" t="n"/>
      <c r="B8" s="30" t="n"/>
      <c r="C8" s="30" t="n"/>
      <c r="D8" s="12" t="n"/>
      <c r="E8" s="30" t="n"/>
      <c r="F8" s="12" t="n"/>
      <c r="G8" s="30" t="n"/>
      <c r="H8" s="31" t="n"/>
      <c r="I8" s="12" t="n"/>
      <c r="J8" s="12" t="n"/>
      <c r="K8" s="12">
        <f>IF(H8="","",IF(J8="","증빙 빈칸",IF(OR(J8="세금계산서",J8="계산서",J8="카드전표",J8="현금영수증"),"적격증빙 4종",IF(J8="없음","증빙 없음","간이·기타"))))</f>
        <v/>
      </c>
      <c r="L8" s="12">
        <f>IF(H8="","",IF(H8&gt;30000,"초과",""))</f>
        <v/>
      </c>
      <c r="M8" s="12">
        <f>IF(H8="","",IF(J8="","증빙 빈칸",IF(AND(H8&gt;30000,K8&lt;&gt;"적격증빙 4종"),"확인 필요","")))</f>
        <v/>
      </c>
      <c r="N8" s="12" t="n"/>
      <c r="O8" s="12" t="n"/>
      <c r="P8" s="12" t="n"/>
      <c r="Q8" s="12" t="n"/>
      <c r="R8" s="29" t="n"/>
      <c r="S8" s="29" t="n"/>
      <c r="T8" s="30" t="n"/>
      <c r="U8" s="30" t="n"/>
    </row>
    <row r="9">
      <c r="A9" s="29" t="n"/>
      <c r="B9" s="30" t="n"/>
      <c r="C9" s="30" t="n"/>
      <c r="D9" s="12" t="n"/>
      <c r="E9" s="30" t="n"/>
      <c r="F9" s="12" t="n"/>
      <c r="G9" s="30" t="n"/>
      <c r="H9" s="31" t="n"/>
      <c r="I9" s="12" t="n"/>
      <c r="J9" s="12" t="n"/>
      <c r="K9" s="12">
        <f>IF(H9="","",IF(J9="","증빙 빈칸",IF(OR(J9="세금계산서",J9="계산서",J9="카드전표",J9="현금영수증"),"적격증빙 4종",IF(J9="없음","증빙 없음","간이·기타"))))</f>
        <v/>
      </c>
      <c r="L9" s="12">
        <f>IF(H9="","",IF(H9&gt;30000,"초과",""))</f>
        <v/>
      </c>
      <c r="M9" s="12">
        <f>IF(H9="","",IF(J9="","증빙 빈칸",IF(AND(H9&gt;30000,K9&lt;&gt;"적격증빙 4종"),"확인 필요","")))</f>
        <v/>
      </c>
      <c r="N9" s="12" t="n"/>
      <c r="O9" s="12" t="n"/>
      <c r="P9" s="12" t="n"/>
      <c r="Q9" s="12" t="n"/>
      <c r="R9" s="29" t="n"/>
      <c r="S9" s="29" t="n"/>
      <c r="T9" s="30" t="n"/>
      <c r="U9" s="30" t="n"/>
    </row>
    <row r="10">
      <c r="A10" s="29" t="n"/>
      <c r="B10" s="30" t="n"/>
      <c r="C10" s="30" t="n"/>
      <c r="D10" s="12" t="n"/>
      <c r="E10" s="30" t="n"/>
      <c r="F10" s="12" t="n"/>
      <c r="G10" s="30" t="n"/>
      <c r="H10" s="31" t="n"/>
      <c r="I10" s="12" t="n"/>
      <c r="J10" s="12" t="n"/>
      <c r="K10" s="12">
        <f>IF(H10="","",IF(J10="","증빙 빈칸",IF(OR(J10="세금계산서",J10="계산서",J10="카드전표",J10="현금영수증"),"적격증빙 4종",IF(J10="없음","증빙 없음","간이·기타"))))</f>
        <v/>
      </c>
      <c r="L10" s="12">
        <f>IF(H10="","",IF(H10&gt;30000,"초과",""))</f>
        <v/>
      </c>
      <c r="M10" s="12">
        <f>IF(H10="","",IF(J10="","증빙 빈칸",IF(AND(H10&gt;30000,K10&lt;&gt;"적격증빙 4종"),"확인 필요","")))</f>
        <v/>
      </c>
      <c r="N10" s="12" t="n"/>
      <c r="O10" s="12" t="n"/>
      <c r="P10" s="12" t="n"/>
      <c r="Q10" s="12" t="n"/>
      <c r="R10" s="29" t="n"/>
      <c r="S10" s="29" t="n"/>
      <c r="T10" s="30" t="n"/>
      <c r="U10" s="30" t="n"/>
    </row>
    <row r="11">
      <c r="A11" s="29" t="n"/>
      <c r="B11" s="30" t="n"/>
      <c r="C11" s="30" t="n"/>
      <c r="D11" s="12" t="n"/>
      <c r="E11" s="30" t="n"/>
      <c r="F11" s="12" t="n"/>
      <c r="G11" s="30" t="n"/>
      <c r="H11" s="31" t="n"/>
      <c r="I11" s="12" t="n"/>
      <c r="J11" s="12" t="n"/>
      <c r="K11" s="12">
        <f>IF(H11="","",IF(J11="","증빙 빈칸",IF(OR(J11="세금계산서",J11="계산서",J11="카드전표",J11="현금영수증"),"적격증빙 4종",IF(J11="없음","증빙 없음","간이·기타"))))</f>
        <v/>
      </c>
      <c r="L11" s="12">
        <f>IF(H11="","",IF(H11&gt;30000,"초과",""))</f>
        <v/>
      </c>
      <c r="M11" s="12">
        <f>IF(H11="","",IF(J11="","증빙 빈칸",IF(AND(H11&gt;30000,K11&lt;&gt;"적격증빙 4종"),"확인 필요","")))</f>
        <v/>
      </c>
      <c r="N11" s="12" t="n"/>
      <c r="O11" s="12" t="n"/>
      <c r="P11" s="12" t="n"/>
      <c r="Q11" s="12" t="n"/>
      <c r="R11" s="29" t="n"/>
      <c r="S11" s="29" t="n"/>
      <c r="T11" s="30" t="n"/>
      <c r="U11" s="30" t="n"/>
    </row>
    <row r="12">
      <c r="A12" s="29" t="n"/>
      <c r="B12" s="30" t="n"/>
      <c r="C12" s="30" t="n"/>
      <c r="D12" s="12" t="n"/>
      <c r="E12" s="30" t="n"/>
      <c r="F12" s="12" t="n"/>
      <c r="G12" s="30" t="n"/>
      <c r="H12" s="31" t="n"/>
      <c r="I12" s="12" t="n"/>
      <c r="J12" s="12" t="n"/>
      <c r="K12" s="12">
        <f>IF(H12="","",IF(J12="","증빙 빈칸",IF(OR(J12="세금계산서",J12="계산서",J12="카드전표",J12="현금영수증"),"적격증빙 4종",IF(J12="없음","증빙 없음","간이·기타"))))</f>
        <v/>
      </c>
      <c r="L12" s="12">
        <f>IF(H12="","",IF(H12&gt;30000,"초과",""))</f>
        <v/>
      </c>
      <c r="M12" s="12">
        <f>IF(H12="","",IF(J12="","증빙 빈칸",IF(AND(H12&gt;30000,K12&lt;&gt;"적격증빙 4종"),"확인 필요","")))</f>
        <v/>
      </c>
      <c r="N12" s="12" t="n"/>
      <c r="O12" s="12" t="n"/>
      <c r="P12" s="12" t="n"/>
      <c r="Q12" s="12" t="n"/>
      <c r="R12" s="29" t="n"/>
      <c r="S12" s="29" t="n"/>
      <c r="T12" s="30" t="n"/>
      <c r="U12" s="30" t="n"/>
    </row>
    <row r="13">
      <c r="A13" s="29" t="n"/>
      <c r="B13" s="30" t="n"/>
      <c r="C13" s="30" t="n"/>
      <c r="D13" s="12" t="n"/>
      <c r="E13" s="30" t="n"/>
      <c r="F13" s="12" t="n"/>
      <c r="G13" s="30" t="n"/>
      <c r="H13" s="31" t="n"/>
      <c r="I13" s="12" t="n"/>
      <c r="J13" s="12" t="n"/>
      <c r="K13" s="12">
        <f>IF(H13="","",IF(J13="","증빙 빈칸",IF(OR(J13="세금계산서",J13="계산서",J13="카드전표",J13="현금영수증"),"적격증빙 4종",IF(J13="없음","증빙 없음","간이·기타"))))</f>
        <v/>
      </c>
      <c r="L13" s="12">
        <f>IF(H13="","",IF(H13&gt;30000,"초과",""))</f>
        <v/>
      </c>
      <c r="M13" s="12">
        <f>IF(H13="","",IF(J13="","증빙 빈칸",IF(AND(H13&gt;30000,K13&lt;&gt;"적격증빙 4종"),"확인 필요","")))</f>
        <v/>
      </c>
      <c r="N13" s="12" t="n"/>
      <c r="O13" s="12" t="n"/>
      <c r="P13" s="12" t="n"/>
      <c r="Q13" s="12" t="n"/>
      <c r="R13" s="29" t="n"/>
      <c r="S13" s="29" t="n"/>
      <c r="T13" s="30" t="n"/>
      <c r="U13" s="30" t="n"/>
    </row>
    <row r="14">
      <c r="A14" s="29" t="n"/>
      <c r="B14" s="30" t="n"/>
      <c r="C14" s="30" t="n"/>
      <c r="D14" s="12" t="n"/>
      <c r="E14" s="30" t="n"/>
      <c r="F14" s="12" t="n"/>
      <c r="G14" s="30" t="n"/>
      <c r="H14" s="31" t="n"/>
      <c r="I14" s="12" t="n"/>
      <c r="J14" s="12" t="n"/>
      <c r="K14" s="12">
        <f>IF(H14="","",IF(J14="","증빙 빈칸",IF(OR(J14="세금계산서",J14="계산서",J14="카드전표",J14="현금영수증"),"적격증빙 4종",IF(J14="없음","증빙 없음","간이·기타"))))</f>
        <v/>
      </c>
      <c r="L14" s="12">
        <f>IF(H14="","",IF(H14&gt;30000,"초과",""))</f>
        <v/>
      </c>
      <c r="M14" s="12">
        <f>IF(H14="","",IF(J14="","증빙 빈칸",IF(AND(H14&gt;30000,K14&lt;&gt;"적격증빙 4종"),"확인 필요","")))</f>
        <v/>
      </c>
      <c r="N14" s="12" t="n"/>
      <c r="O14" s="12" t="n"/>
      <c r="P14" s="12" t="n"/>
      <c r="Q14" s="12" t="n"/>
      <c r="R14" s="29" t="n"/>
      <c r="S14" s="29" t="n"/>
      <c r="T14" s="30" t="n"/>
      <c r="U14" s="30" t="n"/>
    </row>
    <row r="15">
      <c r="A15" s="29" t="n"/>
      <c r="B15" s="30" t="n"/>
      <c r="C15" s="30" t="n"/>
      <c r="D15" s="12" t="n"/>
      <c r="E15" s="30" t="n"/>
      <c r="F15" s="12" t="n"/>
      <c r="G15" s="30" t="n"/>
      <c r="H15" s="31" t="n"/>
      <c r="I15" s="12" t="n"/>
      <c r="J15" s="12" t="n"/>
      <c r="K15" s="12">
        <f>IF(H15="","",IF(J15="","증빙 빈칸",IF(OR(J15="세금계산서",J15="계산서",J15="카드전표",J15="현금영수증"),"적격증빙 4종",IF(J15="없음","증빙 없음","간이·기타"))))</f>
        <v/>
      </c>
      <c r="L15" s="12">
        <f>IF(H15="","",IF(H15&gt;30000,"초과",""))</f>
        <v/>
      </c>
      <c r="M15" s="12">
        <f>IF(H15="","",IF(J15="","증빙 빈칸",IF(AND(H15&gt;30000,K15&lt;&gt;"적격증빙 4종"),"확인 필요","")))</f>
        <v/>
      </c>
      <c r="N15" s="12" t="n"/>
      <c r="O15" s="12" t="n"/>
      <c r="P15" s="12" t="n"/>
      <c r="Q15" s="12" t="n"/>
      <c r="R15" s="29" t="n"/>
      <c r="S15" s="29" t="n"/>
      <c r="T15" s="30" t="n"/>
      <c r="U15" s="30" t="n"/>
    </row>
    <row r="16">
      <c r="A16" s="29" t="n"/>
      <c r="B16" s="30" t="n"/>
      <c r="C16" s="30" t="n"/>
      <c r="D16" s="12" t="n"/>
      <c r="E16" s="30" t="n"/>
      <c r="F16" s="12" t="n"/>
      <c r="G16" s="30" t="n"/>
      <c r="H16" s="31" t="n"/>
      <c r="I16" s="12" t="n"/>
      <c r="J16" s="12" t="n"/>
      <c r="K16" s="12">
        <f>IF(H16="","",IF(J16="","증빙 빈칸",IF(OR(J16="세금계산서",J16="계산서",J16="카드전표",J16="현금영수증"),"적격증빙 4종",IF(J16="없음","증빙 없음","간이·기타"))))</f>
        <v/>
      </c>
      <c r="L16" s="12">
        <f>IF(H16="","",IF(H16&gt;30000,"초과",""))</f>
        <v/>
      </c>
      <c r="M16" s="12">
        <f>IF(H16="","",IF(J16="","증빙 빈칸",IF(AND(H16&gt;30000,K16&lt;&gt;"적격증빙 4종"),"확인 필요","")))</f>
        <v/>
      </c>
      <c r="N16" s="12" t="n"/>
      <c r="O16" s="12" t="n"/>
      <c r="P16" s="12" t="n"/>
      <c r="Q16" s="12" t="n"/>
      <c r="R16" s="29" t="n"/>
      <c r="S16" s="29" t="n"/>
      <c r="T16" s="30" t="n"/>
      <c r="U16" s="30" t="n"/>
    </row>
    <row r="17">
      <c r="A17" s="29" t="n"/>
      <c r="B17" s="30" t="n"/>
      <c r="C17" s="30" t="n"/>
      <c r="D17" s="12" t="n"/>
      <c r="E17" s="30" t="n"/>
      <c r="F17" s="12" t="n"/>
      <c r="G17" s="30" t="n"/>
      <c r="H17" s="31" t="n"/>
      <c r="I17" s="12" t="n"/>
      <c r="J17" s="12" t="n"/>
      <c r="K17" s="12">
        <f>IF(H17="","",IF(J17="","증빙 빈칸",IF(OR(J17="세금계산서",J17="계산서",J17="카드전표",J17="현금영수증"),"적격증빙 4종",IF(J17="없음","증빙 없음","간이·기타"))))</f>
        <v/>
      </c>
      <c r="L17" s="12">
        <f>IF(H17="","",IF(H17&gt;30000,"초과",""))</f>
        <v/>
      </c>
      <c r="M17" s="12">
        <f>IF(H17="","",IF(J17="","증빙 빈칸",IF(AND(H17&gt;30000,K17&lt;&gt;"적격증빙 4종"),"확인 필요","")))</f>
        <v/>
      </c>
      <c r="N17" s="12" t="n"/>
      <c r="O17" s="12" t="n"/>
      <c r="P17" s="12" t="n"/>
      <c r="Q17" s="12" t="n"/>
      <c r="R17" s="29" t="n"/>
      <c r="S17" s="29" t="n"/>
      <c r="T17" s="30" t="n"/>
      <c r="U17" s="30" t="n"/>
    </row>
    <row r="18">
      <c r="A18" s="29" t="n"/>
      <c r="B18" s="30" t="n"/>
      <c r="C18" s="30" t="n"/>
      <c r="D18" s="12" t="n"/>
      <c r="E18" s="30" t="n"/>
      <c r="F18" s="12" t="n"/>
      <c r="G18" s="30" t="n"/>
      <c r="H18" s="31" t="n"/>
      <c r="I18" s="12" t="n"/>
      <c r="J18" s="12" t="n"/>
      <c r="K18" s="12">
        <f>IF(H18="","",IF(J18="","증빙 빈칸",IF(OR(J18="세금계산서",J18="계산서",J18="카드전표",J18="현금영수증"),"적격증빙 4종",IF(J18="없음","증빙 없음","간이·기타"))))</f>
        <v/>
      </c>
      <c r="L18" s="12">
        <f>IF(H18="","",IF(H18&gt;30000,"초과",""))</f>
        <v/>
      </c>
      <c r="M18" s="12">
        <f>IF(H18="","",IF(J18="","증빙 빈칸",IF(AND(H18&gt;30000,K18&lt;&gt;"적격증빙 4종"),"확인 필요","")))</f>
        <v/>
      </c>
      <c r="N18" s="12" t="n"/>
      <c r="O18" s="12" t="n"/>
      <c r="P18" s="12" t="n"/>
      <c r="Q18" s="12" t="n"/>
      <c r="R18" s="29" t="n"/>
      <c r="S18" s="29" t="n"/>
      <c r="T18" s="30" t="n"/>
      <c r="U18" s="30" t="n"/>
    </row>
    <row r="19">
      <c r="A19" s="29" t="n"/>
      <c r="B19" s="30" t="n"/>
      <c r="C19" s="30" t="n"/>
      <c r="D19" s="12" t="n"/>
      <c r="E19" s="30" t="n"/>
      <c r="F19" s="12" t="n"/>
      <c r="G19" s="30" t="n"/>
      <c r="H19" s="31" t="n"/>
      <c r="I19" s="12" t="n"/>
      <c r="J19" s="12" t="n"/>
      <c r="K19" s="12">
        <f>IF(H19="","",IF(J19="","증빙 빈칸",IF(OR(J19="세금계산서",J19="계산서",J19="카드전표",J19="현금영수증"),"적격증빙 4종",IF(J19="없음","증빙 없음","간이·기타"))))</f>
        <v/>
      </c>
      <c r="L19" s="12">
        <f>IF(H19="","",IF(H19&gt;30000,"초과",""))</f>
        <v/>
      </c>
      <c r="M19" s="12">
        <f>IF(H19="","",IF(J19="","증빙 빈칸",IF(AND(H19&gt;30000,K19&lt;&gt;"적격증빙 4종"),"확인 필요","")))</f>
        <v/>
      </c>
      <c r="N19" s="12" t="n"/>
      <c r="O19" s="12" t="n"/>
      <c r="P19" s="12" t="n"/>
      <c r="Q19" s="12" t="n"/>
      <c r="R19" s="29" t="n"/>
      <c r="S19" s="29" t="n"/>
      <c r="T19" s="30" t="n"/>
      <c r="U19" s="30" t="n"/>
    </row>
    <row r="20">
      <c r="A20" s="29" t="n"/>
      <c r="B20" s="30" t="n"/>
      <c r="C20" s="30" t="n"/>
      <c r="D20" s="12" t="n"/>
      <c r="E20" s="30" t="n"/>
      <c r="F20" s="12" t="n"/>
      <c r="G20" s="30" t="n"/>
      <c r="H20" s="31" t="n"/>
      <c r="I20" s="12" t="n"/>
      <c r="J20" s="12" t="n"/>
      <c r="K20" s="12">
        <f>IF(H20="","",IF(J20="","증빙 빈칸",IF(OR(J20="세금계산서",J20="계산서",J20="카드전표",J20="현금영수증"),"적격증빙 4종",IF(J20="없음","증빙 없음","간이·기타"))))</f>
        <v/>
      </c>
      <c r="L20" s="12">
        <f>IF(H20="","",IF(H20&gt;30000,"초과",""))</f>
        <v/>
      </c>
      <c r="M20" s="12">
        <f>IF(H20="","",IF(J20="","증빙 빈칸",IF(AND(H20&gt;30000,K20&lt;&gt;"적격증빙 4종"),"확인 필요","")))</f>
        <v/>
      </c>
      <c r="N20" s="12" t="n"/>
      <c r="O20" s="12" t="n"/>
      <c r="P20" s="12" t="n"/>
      <c r="Q20" s="12" t="n"/>
      <c r="R20" s="29" t="n"/>
      <c r="S20" s="29" t="n"/>
      <c r="T20" s="30" t="n"/>
      <c r="U20" s="30" t="n"/>
    </row>
    <row r="21">
      <c r="A21" s="29" t="n"/>
      <c r="B21" s="30" t="n"/>
      <c r="C21" s="30" t="n"/>
      <c r="D21" s="12" t="n"/>
      <c r="E21" s="30" t="n"/>
      <c r="F21" s="12" t="n"/>
      <c r="G21" s="30" t="n"/>
      <c r="H21" s="31" t="n"/>
      <c r="I21" s="12" t="n"/>
      <c r="J21" s="12" t="n"/>
      <c r="K21" s="12">
        <f>IF(H21="","",IF(J21="","증빙 빈칸",IF(OR(J21="세금계산서",J21="계산서",J21="카드전표",J21="현금영수증"),"적격증빙 4종",IF(J21="없음","증빙 없음","간이·기타"))))</f>
        <v/>
      </c>
      <c r="L21" s="12">
        <f>IF(H21="","",IF(H21&gt;30000,"초과",""))</f>
        <v/>
      </c>
      <c r="M21" s="12">
        <f>IF(H21="","",IF(J21="","증빙 빈칸",IF(AND(H21&gt;30000,K21&lt;&gt;"적격증빙 4종"),"확인 필요","")))</f>
        <v/>
      </c>
      <c r="N21" s="12" t="n"/>
      <c r="O21" s="12" t="n"/>
      <c r="P21" s="12" t="n"/>
      <c r="Q21" s="12" t="n"/>
      <c r="R21" s="29" t="n"/>
      <c r="S21" s="29" t="n"/>
      <c r="T21" s="30" t="n"/>
      <c r="U21" s="30" t="n"/>
    </row>
    <row r="22">
      <c r="A22" s="29" t="n"/>
      <c r="B22" s="30" t="n"/>
      <c r="C22" s="30" t="n"/>
      <c r="D22" s="12" t="n"/>
      <c r="E22" s="30" t="n"/>
      <c r="F22" s="12" t="n"/>
      <c r="G22" s="30" t="n"/>
      <c r="H22" s="31" t="n"/>
      <c r="I22" s="12" t="n"/>
      <c r="J22" s="12" t="n"/>
      <c r="K22" s="12">
        <f>IF(H22="","",IF(J22="","증빙 빈칸",IF(OR(J22="세금계산서",J22="계산서",J22="카드전표",J22="현금영수증"),"적격증빙 4종",IF(J22="없음","증빙 없음","간이·기타"))))</f>
        <v/>
      </c>
      <c r="L22" s="12">
        <f>IF(H22="","",IF(H22&gt;30000,"초과",""))</f>
        <v/>
      </c>
      <c r="M22" s="12">
        <f>IF(H22="","",IF(J22="","증빙 빈칸",IF(AND(H22&gt;30000,K22&lt;&gt;"적격증빙 4종"),"확인 필요","")))</f>
        <v/>
      </c>
      <c r="N22" s="12" t="n"/>
      <c r="O22" s="12" t="n"/>
      <c r="P22" s="12" t="n"/>
      <c r="Q22" s="12" t="n"/>
      <c r="R22" s="29" t="n"/>
      <c r="S22" s="29" t="n"/>
      <c r="T22" s="30" t="n"/>
      <c r="U22" s="30" t="n"/>
    </row>
    <row r="23">
      <c r="A23" s="29" t="n"/>
      <c r="B23" s="30" t="n"/>
      <c r="C23" s="30" t="n"/>
      <c r="D23" s="12" t="n"/>
      <c r="E23" s="30" t="n"/>
      <c r="F23" s="12" t="n"/>
      <c r="G23" s="30" t="n"/>
      <c r="H23" s="31" t="n"/>
      <c r="I23" s="12" t="n"/>
      <c r="J23" s="12" t="n"/>
      <c r="K23" s="12">
        <f>IF(H23="","",IF(J23="","증빙 빈칸",IF(OR(J23="세금계산서",J23="계산서",J23="카드전표",J23="현금영수증"),"적격증빙 4종",IF(J23="없음","증빙 없음","간이·기타"))))</f>
        <v/>
      </c>
      <c r="L23" s="12">
        <f>IF(H23="","",IF(H23&gt;30000,"초과",""))</f>
        <v/>
      </c>
      <c r="M23" s="12">
        <f>IF(H23="","",IF(J23="","증빙 빈칸",IF(AND(H23&gt;30000,K23&lt;&gt;"적격증빙 4종"),"확인 필요","")))</f>
        <v/>
      </c>
      <c r="N23" s="12" t="n"/>
      <c r="O23" s="12" t="n"/>
      <c r="P23" s="12" t="n"/>
      <c r="Q23" s="12" t="n"/>
      <c r="R23" s="29" t="n"/>
      <c r="S23" s="29" t="n"/>
      <c r="T23" s="30" t="n"/>
      <c r="U23" s="30" t="n"/>
    </row>
    <row r="24">
      <c r="A24" s="29" t="n"/>
      <c r="B24" s="30" t="n"/>
      <c r="C24" s="30" t="n"/>
      <c r="D24" s="12" t="n"/>
      <c r="E24" s="30" t="n"/>
      <c r="F24" s="12" t="n"/>
      <c r="G24" s="30" t="n"/>
      <c r="H24" s="31" t="n"/>
      <c r="I24" s="12" t="n"/>
      <c r="J24" s="12" t="n"/>
      <c r="K24" s="12">
        <f>IF(H24="","",IF(J24="","증빙 빈칸",IF(OR(J24="세금계산서",J24="계산서",J24="카드전표",J24="현금영수증"),"적격증빙 4종",IF(J24="없음","증빙 없음","간이·기타"))))</f>
        <v/>
      </c>
      <c r="L24" s="12">
        <f>IF(H24="","",IF(H24&gt;30000,"초과",""))</f>
        <v/>
      </c>
      <c r="M24" s="12">
        <f>IF(H24="","",IF(J24="","증빙 빈칸",IF(AND(H24&gt;30000,K24&lt;&gt;"적격증빙 4종"),"확인 필요","")))</f>
        <v/>
      </c>
      <c r="N24" s="12" t="n"/>
      <c r="O24" s="12" t="n"/>
      <c r="P24" s="12" t="n"/>
      <c r="Q24" s="12" t="n"/>
      <c r="R24" s="29" t="n"/>
      <c r="S24" s="29" t="n"/>
      <c r="T24" s="30" t="n"/>
      <c r="U24" s="30" t="n"/>
    </row>
    <row r="25">
      <c r="A25" s="29" t="n"/>
      <c r="B25" s="30" t="n"/>
      <c r="C25" s="30" t="n"/>
      <c r="D25" s="12" t="n"/>
      <c r="E25" s="30" t="n"/>
      <c r="F25" s="12" t="n"/>
      <c r="G25" s="30" t="n"/>
      <c r="H25" s="31" t="n"/>
      <c r="I25" s="12" t="n"/>
      <c r="J25" s="12" t="n"/>
      <c r="K25" s="12">
        <f>IF(H25="","",IF(J25="","증빙 빈칸",IF(OR(J25="세금계산서",J25="계산서",J25="카드전표",J25="현금영수증"),"적격증빙 4종",IF(J25="없음","증빙 없음","간이·기타"))))</f>
        <v/>
      </c>
      <c r="L25" s="12">
        <f>IF(H25="","",IF(H25&gt;30000,"초과",""))</f>
        <v/>
      </c>
      <c r="M25" s="12">
        <f>IF(H25="","",IF(J25="","증빙 빈칸",IF(AND(H25&gt;30000,K25&lt;&gt;"적격증빙 4종"),"확인 필요","")))</f>
        <v/>
      </c>
      <c r="N25" s="12" t="n"/>
      <c r="O25" s="12" t="n"/>
      <c r="P25" s="12" t="n"/>
      <c r="Q25" s="12" t="n"/>
      <c r="R25" s="29" t="n"/>
      <c r="S25" s="29" t="n"/>
      <c r="T25" s="30" t="n"/>
      <c r="U25" s="30" t="n"/>
    </row>
    <row r="26">
      <c r="A26" s="29" t="n"/>
      <c r="B26" s="30" t="n"/>
      <c r="C26" s="30" t="n"/>
      <c r="D26" s="12" t="n"/>
      <c r="E26" s="30" t="n"/>
      <c r="F26" s="12" t="n"/>
      <c r="G26" s="30" t="n"/>
      <c r="H26" s="31" t="n"/>
      <c r="I26" s="12" t="n"/>
      <c r="J26" s="12" t="n"/>
      <c r="K26" s="12">
        <f>IF(H26="","",IF(J26="","증빙 빈칸",IF(OR(J26="세금계산서",J26="계산서",J26="카드전표",J26="현금영수증"),"적격증빙 4종",IF(J26="없음","증빙 없음","간이·기타"))))</f>
        <v/>
      </c>
      <c r="L26" s="12">
        <f>IF(H26="","",IF(H26&gt;30000,"초과",""))</f>
        <v/>
      </c>
      <c r="M26" s="12">
        <f>IF(H26="","",IF(J26="","증빙 빈칸",IF(AND(H26&gt;30000,K26&lt;&gt;"적격증빙 4종"),"확인 필요","")))</f>
        <v/>
      </c>
      <c r="N26" s="12" t="n"/>
      <c r="O26" s="12" t="n"/>
      <c r="P26" s="12" t="n"/>
      <c r="Q26" s="12" t="n"/>
      <c r="R26" s="29" t="n"/>
      <c r="S26" s="29" t="n"/>
      <c r="T26" s="30" t="n"/>
      <c r="U26" s="30" t="n"/>
    </row>
    <row r="27">
      <c r="A27" s="29" t="n"/>
      <c r="B27" s="30" t="n"/>
      <c r="C27" s="30" t="n"/>
      <c r="D27" s="12" t="n"/>
      <c r="E27" s="30" t="n"/>
      <c r="F27" s="12" t="n"/>
      <c r="G27" s="30" t="n"/>
      <c r="H27" s="31" t="n"/>
      <c r="I27" s="12" t="n"/>
      <c r="J27" s="12" t="n"/>
      <c r="K27" s="12">
        <f>IF(H27="","",IF(J27="","증빙 빈칸",IF(OR(J27="세금계산서",J27="계산서",J27="카드전표",J27="현금영수증"),"적격증빙 4종",IF(J27="없음","증빙 없음","간이·기타"))))</f>
        <v/>
      </c>
      <c r="L27" s="12">
        <f>IF(H27="","",IF(H27&gt;30000,"초과",""))</f>
        <v/>
      </c>
      <c r="M27" s="12">
        <f>IF(H27="","",IF(J27="","증빙 빈칸",IF(AND(H27&gt;30000,K27&lt;&gt;"적격증빙 4종"),"확인 필요","")))</f>
        <v/>
      </c>
      <c r="N27" s="12" t="n"/>
      <c r="O27" s="12" t="n"/>
      <c r="P27" s="12" t="n"/>
      <c r="Q27" s="12" t="n"/>
      <c r="R27" s="29" t="n"/>
      <c r="S27" s="29" t="n"/>
      <c r="T27" s="30" t="n"/>
      <c r="U27" s="30" t="n"/>
    </row>
    <row r="28">
      <c r="A28" s="29" t="n"/>
      <c r="B28" s="30" t="n"/>
      <c r="C28" s="30" t="n"/>
      <c r="D28" s="12" t="n"/>
      <c r="E28" s="30" t="n"/>
      <c r="F28" s="12" t="n"/>
      <c r="G28" s="30" t="n"/>
      <c r="H28" s="31" t="n"/>
      <c r="I28" s="12" t="n"/>
      <c r="J28" s="12" t="n"/>
      <c r="K28" s="12">
        <f>IF(H28="","",IF(J28="","증빙 빈칸",IF(OR(J28="세금계산서",J28="계산서",J28="카드전표",J28="현금영수증"),"적격증빙 4종",IF(J28="없음","증빙 없음","간이·기타"))))</f>
        <v/>
      </c>
      <c r="L28" s="12">
        <f>IF(H28="","",IF(H28&gt;30000,"초과",""))</f>
        <v/>
      </c>
      <c r="M28" s="12">
        <f>IF(H28="","",IF(J28="","증빙 빈칸",IF(AND(H28&gt;30000,K28&lt;&gt;"적격증빙 4종"),"확인 필요","")))</f>
        <v/>
      </c>
      <c r="N28" s="12" t="n"/>
      <c r="O28" s="12" t="n"/>
      <c r="P28" s="12" t="n"/>
      <c r="Q28" s="12" t="n"/>
      <c r="R28" s="29" t="n"/>
      <c r="S28" s="29" t="n"/>
      <c r="T28" s="30" t="n"/>
      <c r="U28" s="30" t="n"/>
    </row>
    <row r="29">
      <c r="A29" s="29" t="n"/>
      <c r="B29" s="30" t="n"/>
      <c r="C29" s="30" t="n"/>
      <c r="D29" s="12" t="n"/>
      <c r="E29" s="30" t="n"/>
      <c r="F29" s="12" t="n"/>
      <c r="G29" s="30" t="n"/>
      <c r="H29" s="31" t="n"/>
      <c r="I29" s="12" t="n"/>
      <c r="J29" s="12" t="n"/>
      <c r="K29" s="12">
        <f>IF(H29="","",IF(J29="","증빙 빈칸",IF(OR(J29="세금계산서",J29="계산서",J29="카드전표",J29="현금영수증"),"적격증빙 4종",IF(J29="없음","증빙 없음","간이·기타"))))</f>
        <v/>
      </c>
      <c r="L29" s="12">
        <f>IF(H29="","",IF(H29&gt;30000,"초과",""))</f>
        <v/>
      </c>
      <c r="M29" s="12">
        <f>IF(H29="","",IF(J29="","증빙 빈칸",IF(AND(H29&gt;30000,K29&lt;&gt;"적격증빙 4종"),"확인 필요","")))</f>
        <v/>
      </c>
      <c r="N29" s="12" t="n"/>
      <c r="O29" s="12" t="n"/>
      <c r="P29" s="12" t="n"/>
      <c r="Q29" s="12" t="n"/>
      <c r="R29" s="29" t="n"/>
      <c r="S29" s="29" t="n"/>
      <c r="T29" s="30" t="n"/>
      <c r="U29" s="30" t="n"/>
    </row>
    <row r="30">
      <c r="A30" s="29" t="n"/>
      <c r="B30" s="30" t="n"/>
      <c r="C30" s="30" t="n"/>
      <c r="D30" s="12" t="n"/>
      <c r="E30" s="30" t="n"/>
      <c r="F30" s="12" t="n"/>
      <c r="G30" s="30" t="n"/>
      <c r="H30" s="31" t="n"/>
      <c r="I30" s="12" t="n"/>
      <c r="J30" s="12" t="n"/>
      <c r="K30" s="12">
        <f>IF(H30="","",IF(J30="","증빙 빈칸",IF(OR(J30="세금계산서",J30="계산서",J30="카드전표",J30="현금영수증"),"적격증빙 4종",IF(J30="없음","증빙 없음","간이·기타"))))</f>
        <v/>
      </c>
      <c r="L30" s="12">
        <f>IF(H30="","",IF(H30&gt;30000,"초과",""))</f>
        <v/>
      </c>
      <c r="M30" s="12">
        <f>IF(H30="","",IF(J30="","증빙 빈칸",IF(AND(H30&gt;30000,K30&lt;&gt;"적격증빙 4종"),"확인 필요","")))</f>
        <v/>
      </c>
      <c r="N30" s="12" t="n"/>
      <c r="O30" s="12" t="n"/>
      <c r="P30" s="12" t="n"/>
      <c r="Q30" s="12" t="n"/>
      <c r="R30" s="29" t="n"/>
      <c r="S30" s="29" t="n"/>
      <c r="T30" s="30" t="n"/>
      <c r="U30" s="30" t="n"/>
    </row>
    <row r="31">
      <c r="A31" s="29" t="n"/>
      <c r="B31" s="30" t="n"/>
      <c r="C31" s="30" t="n"/>
      <c r="D31" s="12" t="n"/>
      <c r="E31" s="30" t="n"/>
      <c r="F31" s="12" t="n"/>
      <c r="G31" s="30" t="n"/>
      <c r="H31" s="31" t="n"/>
      <c r="I31" s="12" t="n"/>
      <c r="J31" s="12" t="n"/>
      <c r="K31" s="12">
        <f>IF(H31="","",IF(J31="","증빙 빈칸",IF(OR(J31="세금계산서",J31="계산서",J31="카드전표",J31="현금영수증"),"적격증빙 4종",IF(J31="없음","증빙 없음","간이·기타"))))</f>
        <v/>
      </c>
      <c r="L31" s="12">
        <f>IF(H31="","",IF(H31&gt;30000,"초과",""))</f>
        <v/>
      </c>
      <c r="M31" s="12">
        <f>IF(H31="","",IF(J31="","증빙 빈칸",IF(AND(H31&gt;30000,K31&lt;&gt;"적격증빙 4종"),"확인 필요","")))</f>
        <v/>
      </c>
      <c r="N31" s="12" t="n"/>
      <c r="O31" s="12" t="n"/>
      <c r="P31" s="12" t="n"/>
      <c r="Q31" s="12" t="n"/>
      <c r="R31" s="29" t="n"/>
      <c r="S31" s="29" t="n"/>
      <c r="T31" s="30" t="n"/>
      <c r="U31" s="30" t="n"/>
    </row>
    <row r="32">
      <c r="A32" s="29" t="n"/>
      <c r="B32" s="30" t="n"/>
      <c r="C32" s="30" t="n"/>
      <c r="D32" s="12" t="n"/>
      <c r="E32" s="30" t="n"/>
      <c r="F32" s="12" t="n"/>
      <c r="G32" s="30" t="n"/>
      <c r="H32" s="31" t="n"/>
      <c r="I32" s="12" t="n"/>
      <c r="J32" s="12" t="n"/>
      <c r="K32" s="12">
        <f>IF(H32="","",IF(J32="","증빙 빈칸",IF(OR(J32="세금계산서",J32="계산서",J32="카드전표",J32="현금영수증"),"적격증빙 4종",IF(J32="없음","증빙 없음","간이·기타"))))</f>
        <v/>
      </c>
      <c r="L32" s="12">
        <f>IF(H32="","",IF(H32&gt;30000,"초과",""))</f>
        <v/>
      </c>
      <c r="M32" s="12">
        <f>IF(H32="","",IF(J32="","증빙 빈칸",IF(AND(H32&gt;30000,K32&lt;&gt;"적격증빙 4종"),"확인 필요","")))</f>
        <v/>
      </c>
      <c r="N32" s="12" t="n"/>
      <c r="O32" s="12" t="n"/>
      <c r="P32" s="12" t="n"/>
      <c r="Q32" s="12" t="n"/>
      <c r="R32" s="29" t="n"/>
      <c r="S32" s="29" t="n"/>
      <c r="T32" s="30" t="n"/>
      <c r="U32" s="30" t="n"/>
    </row>
    <row r="33">
      <c r="A33" s="29" t="n"/>
      <c r="B33" s="30" t="n"/>
      <c r="C33" s="30" t="n"/>
      <c r="D33" s="12" t="n"/>
      <c r="E33" s="30" t="n"/>
      <c r="F33" s="12" t="n"/>
      <c r="G33" s="30" t="n"/>
      <c r="H33" s="31" t="n"/>
      <c r="I33" s="12" t="n"/>
      <c r="J33" s="12" t="n"/>
      <c r="K33" s="12">
        <f>IF(H33="","",IF(J33="","증빙 빈칸",IF(OR(J33="세금계산서",J33="계산서",J33="카드전표",J33="현금영수증"),"적격증빙 4종",IF(J33="없음","증빙 없음","간이·기타"))))</f>
        <v/>
      </c>
      <c r="L33" s="12">
        <f>IF(H33="","",IF(H33&gt;30000,"초과",""))</f>
        <v/>
      </c>
      <c r="M33" s="12">
        <f>IF(H33="","",IF(J33="","증빙 빈칸",IF(AND(H33&gt;30000,K33&lt;&gt;"적격증빙 4종"),"확인 필요","")))</f>
        <v/>
      </c>
      <c r="N33" s="12" t="n"/>
      <c r="O33" s="12" t="n"/>
      <c r="P33" s="12" t="n"/>
      <c r="Q33" s="12" t="n"/>
      <c r="R33" s="29" t="n"/>
      <c r="S33" s="29" t="n"/>
      <c r="T33" s="30" t="n"/>
      <c r="U33" s="30" t="n"/>
    </row>
    <row r="34">
      <c r="A34" s="29" t="n"/>
      <c r="B34" s="30" t="n"/>
      <c r="C34" s="30" t="n"/>
      <c r="D34" s="12" t="n"/>
      <c r="E34" s="30" t="n"/>
      <c r="F34" s="12" t="n"/>
      <c r="G34" s="30" t="n"/>
      <c r="H34" s="31" t="n"/>
      <c r="I34" s="12" t="n"/>
      <c r="J34" s="12" t="n"/>
      <c r="K34" s="12">
        <f>IF(H34="","",IF(J34="","증빙 빈칸",IF(OR(J34="세금계산서",J34="계산서",J34="카드전표",J34="현금영수증"),"적격증빙 4종",IF(J34="없음","증빙 없음","간이·기타"))))</f>
        <v/>
      </c>
      <c r="L34" s="12">
        <f>IF(H34="","",IF(H34&gt;30000,"초과",""))</f>
        <v/>
      </c>
      <c r="M34" s="12">
        <f>IF(H34="","",IF(J34="","증빙 빈칸",IF(AND(H34&gt;30000,K34&lt;&gt;"적격증빙 4종"),"확인 필요","")))</f>
        <v/>
      </c>
      <c r="N34" s="12" t="n"/>
      <c r="O34" s="12" t="n"/>
      <c r="P34" s="12" t="n"/>
      <c r="Q34" s="12" t="n"/>
      <c r="R34" s="29" t="n"/>
      <c r="S34" s="29" t="n"/>
      <c r="T34" s="30" t="n"/>
      <c r="U34" s="30" t="n"/>
    </row>
    <row r="35">
      <c r="A35" s="29" t="n"/>
      <c r="B35" s="30" t="n"/>
      <c r="C35" s="30" t="n"/>
      <c r="D35" s="12" t="n"/>
      <c r="E35" s="30" t="n"/>
      <c r="F35" s="12" t="n"/>
      <c r="G35" s="30" t="n"/>
      <c r="H35" s="31" t="n"/>
      <c r="I35" s="12" t="n"/>
      <c r="J35" s="12" t="n"/>
      <c r="K35" s="12">
        <f>IF(H35="","",IF(J35="","증빙 빈칸",IF(OR(J35="세금계산서",J35="계산서",J35="카드전표",J35="현금영수증"),"적격증빙 4종",IF(J35="없음","증빙 없음","간이·기타"))))</f>
        <v/>
      </c>
      <c r="L35" s="12">
        <f>IF(H35="","",IF(H35&gt;30000,"초과",""))</f>
        <v/>
      </c>
      <c r="M35" s="12">
        <f>IF(H35="","",IF(J35="","증빙 빈칸",IF(AND(H35&gt;30000,K35&lt;&gt;"적격증빙 4종"),"확인 필요","")))</f>
        <v/>
      </c>
      <c r="N35" s="12" t="n"/>
      <c r="O35" s="12" t="n"/>
      <c r="P35" s="12" t="n"/>
      <c r="Q35" s="12" t="n"/>
      <c r="R35" s="29" t="n"/>
      <c r="S35" s="29" t="n"/>
      <c r="T35" s="30" t="n"/>
      <c r="U35" s="30" t="n"/>
    </row>
    <row r="36">
      <c r="A36" s="29" t="n"/>
      <c r="B36" s="30" t="n"/>
      <c r="C36" s="30" t="n"/>
      <c r="D36" s="12" t="n"/>
      <c r="E36" s="30" t="n"/>
      <c r="F36" s="12" t="n"/>
      <c r="G36" s="30" t="n"/>
      <c r="H36" s="31" t="n"/>
      <c r="I36" s="12" t="n"/>
      <c r="J36" s="12" t="n"/>
      <c r="K36" s="12">
        <f>IF(H36="","",IF(J36="","증빙 빈칸",IF(OR(J36="세금계산서",J36="계산서",J36="카드전표",J36="현금영수증"),"적격증빙 4종",IF(J36="없음","증빙 없음","간이·기타"))))</f>
        <v/>
      </c>
      <c r="L36" s="12">
        <f>IF(H36="","",IF(H36&gt;30000,"초과",""))</f>
        <v/>
      </c>
      <c r="M36" s="12">
        <f>IF(H36="","",IF(J36="","증빙 빈칸",IF(AND(H36&gt;30000,K36&lt;&gt;"적격증빙 4종"),"확인 필요","")))</f>
        <v/>
      </c>
      <c r="N36" s="12" t="n"/>
      <c r="O36" s="12" t="n"/>
      <c r="P36" s="12" t="n"/>
      <c r="Q36" s="12" t="n"/>
      <c r="R36" s="29" t="n"/>
      <c r="S36" s="29" t="n"/>
      <c r="T36" s="30" t="n"/>
      <c r="U36" s="30" t="n"/>
    </row>
    <row r="37">
      <c r="A37" s="29" t="n"/>
      <c r="B37" s="30" t="n"/>
      <c r="C37" s="30" t="n"/>
      <c r="D37" s="12" t="n"/>
      <c r="E37" s="30" t="n"/>
      <c r="F37" s="12" t="n"/>
      <c r="G37" s="30" t="n"/>
      <c r="H37" s="31" t="n"/>
      <c r="I37" s="12" t="n"/>
      <c r="J37" s="12" t="n"/>
      <c r="K37" s="12">
        <f>IF(H37="","",IF(J37="","증빙 빈칸",IF(OR(J37="세금계산서",J37="계산서",J37="카드전표",J37="현금영수증"),"적격증빙 4종",IF(J37="없음","증빙 없음","간이·기타"))))</f>
        <v/>
      </c>
      <c r="L37" s="12">
        <f>IF(H37="","",IF(H37&gt;30000,"초과",""))</f>
        <v/>
      </c>
      <c r="M37" s="12">
        <f>IF(H37="","",IF(J37="","증빙 빈칸",IF(AND(H37&gt;30000,K37&lt;&gt;"적격증빙 4종"),"확인 필요","")))</f>
        <v/>
      </c>
      <c r="N37" s="12" t="n"/>
      <c r="O37" s="12" t="n"/>
      <c r="P37" s="12" t="n"/>
      <c r="Q37" s="12" t="n"/>
      <c r="R37" s="29" t="n"/>
      <c r="S37" s="29" t="n"/>
      <c r="T37" s="30" t="n"/>
      <c r="U37" s="30" t="n"/>
    </row>
    <row r="38">
      <c r="A38" s="29" t="n"/>
      <c r="B38" s="30" t="n"/>
      <c r="C38" s="30" t="n"/>
      <c r="D38" s="12" t="n"/>
      <c r="E38" s="30" t="n"/>
      <c r="F38" s="12" t="n"/>
      <c r="G38" s="30" t="n"/>
      <c r="H38" s="31" t="n"/>
      <c r="I38" s="12" t="n"/>
      <c r="J38" s="12" t="n"/>
      <c r="K38" s="12">
        <f>IF(H38="","",IF(J38="","증빙 빈칸",IF(OR(J38="세금계산서",J38="계산서",J38="카드전표",J38="현금영수증"),"적격증빙 4종",IF(J38="없음","증빙 없음","간이·기타"))))</f>
        <v/>
      </c>
      <c r="L38" s="12">
        <f>IF(H38="","",IF(H38&gt;30000,"초과",""))</f>
        <v/>
      </c>
      <c r="M38" s="12">
        <f>IF(H38="","",IF(J38="","증빙 빈칸",IF(AND(H38&gt;30000,K38&lt;&gt;"적격증빙 4종"),"확인 필요","")))</f>
        <v/>
      </c>
      <c r="N38" s="12" t="n"/>
      <c r="O38" s="12" t="n"/>
      <c r="P38" s="12" t="n"/>
      <c r="Q38" s="12" t="n"/>
      <c r="R38" s="29" t="n"/>
      <c r="S38" s="29" t="n"/>
      <c r="T38" s="30" t="n"/>
      <c r="U38" s="30" t="n"/>
    </row>
    <row r="39">
      <c r="A39" s="29" t="n"/>
      <c r="B39" s="30" t="n"/>
      <c r="C39" s="30" t="n"/>
      <c r="D39" s="12" t="n"/>
      <c r="E39" s="30" t="n"/>
      <c r="F39" s="12" t="n"/>
      <c r="G39" s="30" t="n"/>
      <c r="H39" s="31" t="n"/>
      <c r="I39" s="12" t="n"/>
      <c r="J39" s="12" t="n"/>
      <c r="K39" s="12">
        <f>IF(H39="","",IF(J39="","증빙 빈칸",IF(OR(J39="세금계산서",J39="계산서",J39="카드전표",J39="현금영수증"),"적격증빙 4종",IF(J39="없음","증빙 없음","간이·기타"))))</f>
        <v/>
      </c>
      <c r="L39" s="12">
        <f>IF(H39="","",IF(H39&gt;30000,"초과",""))</f>
        <v/>
      </c>
      <c r="M39" s="12">
        <f>IF(H39="","",IF(J39="","증빙 빈칸",IF(AND(H39&gt;30000,K39&lt;&gt;"적격증빙 4종"),"확인 필요","")))</f>
        <v/>
      </c>
      <c r="N39" s="12" t="n"/>
      <c r="O39" s="12" t="n"/>
      <c r="P39" s="12" t="n"/>
      <c r="Q39" s="12" t="n"/>
      <c r="R39" s="29" t="n"/>
      <c r="S39" s="29" t="n"/>
      <c r="T39" s="30" t="n"/>
      <c r="U39" s="30" t="n"/>
    </row>
    <row r="40">
      <c r="A40" s="29" t="n"/>
      <c r="B40" s="30" t="n"/>
      <c r="C40" s="30" t="n"/>
      <c r="D40" s="12" t="n"/>
      <c r="E40" s="30" t="n"/>
      <c r="F40" s="12" t="n"/>
      <c r="G40" s="30" t="n"/>
      <c r="H40" s="31" t="n"/>
      <c r="I40" s="12" t="n"/>
      <c r="J40" s="12" t="n"/>
      <c r="K40" s="12">
        <f>IF(H40="","",IF(J40="","증빙 빈칸",IF(OR(J40="세금계산서",J40="계산서",J40="카드전표",J40="현금영수증"),"적격증빙 4종",IF(J40="없음","증빙 없음","간이·기타"))))</f>
        <v/>
      </c>
      <c r="L40" s="12">
        <f>IF(H40="","",IF(H40&gt;30000,"초과",""))</f>
        <v/>
      </c>
      <c r="M40" s="12">
        <f>IF(H40="","",IF(J40="","증빙 빈칸",IF(AND(H40&gt;30000,K40&lt;&gt;"적격증빙 4종"),"확인 필요","")))</f>
        <v/>
      </c>
      <c r="N40" s="12" t="n"/>
      <c r="O40" s="12" t="n"/>
      <c r="P40" s="12" t="n"/>
      <c r="Q40" s="12" t="n"/>
      <c r="R40" s="29" t="n"/>
      <c r="S40" s="29" t="n"/>
      <c r="T40" s="30" t="n"/>
      <c r="U40" s="30" t="n"/>
    </row>
    <row r="41">
      <c r="A41" s="29" t="n"/>
      <c r="B41" s="30" t="n"/>
      <c r="C41" s="30" t="n"/>
      <c r="D41" s="12" t="n"/>
      <c r="E41" s="30" t="n"/>
      <c r="F41" s="12" t="n"/>
      <c r="G41" s="30" t="n"/>
      <c r="H41" s="31" t="n"/>
      <c r="I41" s="12" t="n"/>
      <c r="J41" s="12" t="n"/>
      <c r="K41" s="12">
        <f>IF(H41="","",IF(J41="","증빙 빈칸",IF(OR(J41="세금계산서",J41="계산서",J41="카드전표",J41="현금영수증"),"적격증빙 4종",IF(J41="없음","증빙 없음","간이·기타"))))</f>
        <v/>
      </c>
      <c r="L41" s="12">
        <f>IF(H41="","",IF(H41&gt;30000,"초과",""))</f>
        <v/>
      </c>
      <c r="M41" s="12">
        <f>IF(H41="","",IF(J41="","증빙 빈칸",IF(AND(H41&gt;30000,K41&lt;&gt;"적격증빙 4종"),"확인 필요","")))</f>
        <v/>
      </c>
      <c r="N41" s="12" t="n"/>
      <c r="O41" s="12" t="n"/>
      <c r="P41" s="12" t="n"/>
      <c r="Q41" s="12" t="n"/>
      <c r="R41" s="29" t="n"/>
      <c r="S41" s="29" t="n"/>
      <c r="T41" s="30" t="n"/>
      <c r="U41" s="30" t="n"/>
    </row>
    <row r="42">
      <c r="A42" s="29" t="n"/>
      <c r="B42" s="30" t="n"/>
      <c r="C42" s="30" t="n"/>
      <c r="D42" s="12" t="n"/>
      <c r="E42" s="30" t="n"/>
      <c r="F42" s="12" t="n"/>
      <c r="G42" s="30" t="n"/>
      <c r="H42" s="31" t="n"/>
      <c r="I42" s="12" t="n"/>
      <c r="J42" s="12" t="n"/>
      <c r="K42" s="12">
        <f>IF(H42="","",IF(J42="","증빙 빈칸",IF(OR(J42="세금계산서",J42="계산서",J42="카드전표",J42="현금영수증"),"적격증빙 4종",IF(J42="없음","증빙 없음","간이·기타"))))</f>
        <v/>
      </c>
      <c r="L42" s="12">
        <f>IF(H42="","",IF(H42&gt;30000,"초과",""))</f>
        <v/>
      </c>
      <c r="M42" s="12">
        <f>IF(H42="","",IF(J42="","증빙 빈칸",IF(AND(H42&gt;30000,K42&lt;&gt;"적격증빙 4종"),"확인 필요","")))</f>
        <v/>
      </c>
      <c r="N42" s="12" t="n"/>
      <c r="O42" s="12" t="n"/>
      <c r="P42" s="12" t="n"/>
      <c r="Q42" s="12" t="n"/>
      <c r="R42" s="29" t="n"/>
      <c r="S42" s="29" t="n"/>
      <c r="T42" s="30" t="n"/>
      <c r="U42" s="30" t="n"/>
    </row>
    <row r="43">
      <c r="A43" s="29" t="n"/>
      <c r="B43" s="30" t="n"/>
      <c r="C43" s="30" t="n"/>
      <c r="D43" s="12" t="n"/>
      <c r="E43" s="30" t="n"/>
      <c r="F43" s="12" t="n"/>
      <c r="G43" s="30" t="n"/>
      <c r="H43" s="31" t="n"/>
      <c r="I43" s="12" t="n"/>
      <c r="J43" s="12" t="n"/>
      <c r="K43" s="12">
        <f>IF(H43="","",IF(J43="","증빙 빈칸",IF(OR(J43="세금계산서",J43="계산서",J43="카드전표",J43="현금영수증"),"적격증빙 4종",IF(J43="없음","증빙 없음","간이·기타"))))</f>
        <v/>
      </c>
      <c r="L43" s="12">
        <f>IF(H43="","",IF(H43&gt;30000,"초과",""))</f>
        <v/>
      </c>
      <c r="M43" s="12">
        <f>IF(H43="","",IF(J43="","증빙 빈칸",IF(AND(H43&gt;30000,K43&lt;&gt;"적격증빙 4종"),"확인 필요","")))</f>
        <v/>
      </c>
      <c r="N43" s="12" t="n"/>
      <c r="O43" s="12" t="n"/>
      <c r="P43" s="12" t="n"/>
      <c r="Q43" s="12" t="n"/>
      <c r="R43" s="29" t="n"/>
      <c r="S43" s="29" t="n"/>
      <c r="T43" s="30" t="n"/>
      <c r="U43" s="30" t="n"/>
    </row>
    <row r="44">
      <c r="A44" s="29" t="n"/>
      <c r="B44" s="30" t="n"/>
      <c r="C44" s="30" t="n"/>
      <c r="D44" s="12" t="n"/>
      <c r="E44" s="30" t="n"/>
      <c r="F44" s="12" t="n"/>
      <c r="G44" s="30" t="n"/>
      <c r="H44" s="31" t="n"/>
      <c r="I44" s="12" t="n"/>
      <c r="J44" s="12" t="n"/>
      <c r="K44" s="12">
        <f>IF(H44="","",IF(J44="","증빙 빈칸",IF(OR(J44="세금계산서",J44="계산서",J44="카드전표",J44="현금영수증"),"적격증빙 4종",IF(J44="없음","증빙 없음","간이·기타"))))</f>
        <v/>
      </c>
      <c r="L44" s="12">
        <f>IF(H44="","",IF(H44&gt;30000,"초과",""))</f>
        <v/>
      </c>
      <c r="M44" s="12">
        <f>IF(H44="","",IF(J44="","증빙 빈칸",IF(AND(H44&gt;30000,K44&lt;&gt;"적격증빙 4종"),"확인 필요","")))</f>
        <v/>
      </c>
      <c r="N44" s="12" t="n"/>
      <c r="O44" s="12" t="n"/>
      <c r="P44" s="12" t="n"/>
      <c r="Q44" s="12" t="n"/>
      <c r="R44" s="29" t="n"/>
      <c r="S44" s="29" t="n"/>
      <c r="T44" s="30" t="n"/>
      <c r="U44" s="30" t="n"/>
    </row>
    <row r="45">
      <c r="A45" s="29" t="n"/>
      <c r="B45" s="30" t="n"/>
      <c r="C45" s="30" t="n"/>
      <c r="D45" s="12" t="n"/>
      <c r="E45" s="30" t="n"/>
      <c r="F45" s="12" t="n"/>
      <c r="G45" s="30" t="n"/>
      <c r="H45" s="31" t="n"/>
      <c r="I45" s="12" t="n"/>
      <c r="J45" s="12" t="n"/>
      <c r="K45" s="12">
        <f>IF(H45="","",IF(J45="","증빙 빈칸",IF(OR(J45="세금계산서",J45="계산서",J45="카드전표",J45="현금영수증"),"적격증빙 4종",IF(J45="없음","증빙 없음","간이·기타"))))</f>
        <v/>
      </c>
      <c r="L45" s="12">
        <f>IF(H45="","",IF(H45&gt;30000,"초과",""))</f>
        <v/>
      </c>
      <c r="M45" s="12">
        <f>IF(H45="","",IF(J45="","증빙 빈칸",IF(AND(H45&gt;30000,K45&lt;&gt;"적격증빙 4종"),"확인 필요","")))</f>
        <v/>
      </c>
      <c r="N45" s="12" t="n"/>
      <c r="O45" s="12" t="n"/>
      <c r="P45" s="12" t="n"/>
      <c r="Q45" s="12" t="n"/>
      <c r="R45" s="29" t="n"/>
      <c r="S45" s="29" t="n"/>
      <c r="T45" s="30" t="n"/>
      <c r="U45" s="30" t="n"/>
    </row>
    <row r="46">
      <c r="A46" s="29" t="n"/>
      <c r="B46" s="30" t="n"/>
      <c r="C46" s="30" t="n"/>
      <c r="D46" s="12" t="n"/>
      <c r="E46" s="30" t="n"/>
      <c r="F46" s="12" t="n"/>
      <c r="G46" s="30" t="n"/>
      <c r="H46" s="31" t="n"/>
      <c r="I46" s="12" t="n"/>
      <c r="J46" s="12" t="n"/>
      <c r="K46" s="12">
        <f>IF(H46="","",IF(J46="","증빙 빈칸",IF(OR(J46="세금계산서",J46="계산서",J46="카드전표",J46="현금영수증"),"적격증빙 4종",IF(J46="없음","증빙 없음","간이·기타"))))</f>
        <v/>
      </c>
      <c r="L46" s="12">
        <f>IF(H46="","",IF(H46&gt;30000,"초과",""))</f>
        <v/>
      </c>
      <c r="M46" s="12">
        <f>IF(H46="","",IF(J46="","증빙 빈칸",IF(AND(H46&gt;30000,K46&lt;&gt;"적격증빙 4종"),"확인 필요","")))</f>
        <v/>
      </c>
      <c r="N46" s="12" t="n"/>
      <c r="O46" s="12" t="n"/>
      <c r="P46" s="12" t="n"/>
      <c r="Q46" s="12" t="n"/>
      <c r="R46" s="29" t="n"/>
      <c r="S46" s="29" t="n"/>
      <c r="T46" s="30" t="n"/>
      <c r="U46" s="30" t="n"/>
    </row>
    <row r="47">
      <c r="A47" s="29" t="n"/>
      <c r="B47" s="30" t="n"/>
      <c r="C47" s="30" t="n"/>
      <c r="D47" s="12" t="n"/>
      <c r="E47" s="30" t="n"/>
      <c r="F47" s="12" t="n"/>
      <c r="G47" s="30" t="n"/>
      <c r="H47" s="31" t="n"/>
      <c r="I47" s="12" t="n"/>
      <c r="J47" s="12" t="n"/>
      <c r="K47" s="12">
        <f>IF(H47="","",IF(J47="","증빙 빈칸",IF(OR(J47="세금계산서",J47="계산서",J47="카드전표",J47="현금영수증"),"적격증빙 4종",IF(J47="없음","증빙 없음","간이·기타"))))</f>
        <v/>
      </c>
      <c r="L47" s="12">
        <f>IF(H47="","",IF(H47&gt;30000,"초과",""))</f>
        <v/>
      </c>
      <c r="M47" s="12">
        <f>IF(H47="","",IF(J47="","증빙 빈칸",IF(AND(H47&gt;30000,K47&lt;&gt;"적격증빙 4종"),"확인 필요","")))</f>
        <v/>
      </c>
      <c r="N47" s="12" t="n"/>
      <c r="O47" s="12" t="n"/>
      <c r="P47" s="12" t="n"/>
      <c r="Q47" s="12" t="n"/>
      <c r="R47" s="29" t="n"/>
      <c r="S47" s="29" t="n"/>
      <c r="T47" s="30" t="n"/>
      <c r="U47" s="30" t="n"/>
    </row>
    <row r="48">
      <c r="A48" s="29" t="n"/>
      <c r="B48" s="30" t="n"/>
      <c r="C48" s="30" t="n"/>
      <c r="D48" s="12" t="n"/>
      <c r="E48" s="30" t="n"/>
      <c r="F48" s="12" t="n"/>
      <c r="G48" s="30" t="n"/>
      <c r="H48" s="31" t="n"/>
      <c r="I48" s="12" t="n"/>
      <c r="J48" s="12" t="n"/>
      <c r="K48" s="12">
        <f>IF(H48="","",IF(J48="","증빙 빈칸",IF(OR(J48="세금계산서",J48="계산서",J48="카드전표",J48="현금영수증"),"적격증빙 4종",IF(J48="없음","증빙 없음","간이·기타"))))</f>
        <v/>
      </c>
      <c r="L48" s="12">
        <f>IF(H48="","",IF(H48&gt;30000,"초과",""))</f>
        <v/>
      </c>
      <c r="M48" s="12">
        <f>IF(H48="","",IF(J48="","증빙 빈칸",IF(AND(H48&gt;30000,K48&lt;&gt;"적격증빙 4종"),"확인 필요","")))</f>
        <v/>
      </c>
      <c r="N48" s="12" t="n"/>
      <c r="O48" s="12" t="n"/>
      <c r="P48" s="12" t="n"/>
      <c r="Q48" s="12" t="n"/>
      <c r="R48" s="29" t="n"/>
      <c r="S48" s="29" t="n"/>
      <c r="T48" s="30" t="n"/>
      <c r="U48" s="30" t="n"/>
    </row>
    <row r="49">
      <c r="A49" s="29" t="n"/>
      <c r="B49" s="30" t="n"/>
      <c r="C49" s="30" t="n"/>
      <c r="D49" s="12" t="n"/>
      <c r="E49" s="30" t="n"/>
      <c r="F49" s="12" t="n"/>
      <c r="G49" s="30" t="n"/>
      <c r="H49" s="31" t="n"/>
      <c r="I49" s="12" t="n"/>
      <c r="J49" s="12" t="n"/>
      <c r="K49" s="12">
        <f>IF(H49="","",IF(J49="","증빙 빈칸",IF(OR(J49="세금계산서",J49="계산서",J49="카드전표",J49="현금영수증"),"적격증빙 4종",IF(J49="없음","증빙 없음","간이·기타"))))</f>
        <v/>
      </c>
      <c r="L49" s="12">
        <f>IF(H49="","",IF(H49&gt;30000,"초과",""))</f>
        <v/>
      </c>
      <c r="M49" s="12">
        <f>IF(H49="","",IF(J49="","증빙 빈칸",IF(AND(H49&gt;30000,K49&lt;&gt;"적격증빙 4종"),"확인 필요","")))</f>
        <v/>
      </c>
      <c r="N49" s="12" t="n"/>
      <c r="O49" s="12" t="n"/>
      <c r="P49" s="12" t="n"/>
      <c r="Q49" s="12" t="n"/>
      <c r="R49" s="29" t="n"/>
      <c r="S49" s="29" t="n"/>
      <c r="T49" s="30" t="n"/>
      <c r="U49" s="30" t="n"/>
    </row>
    <row r="50">
      <c r="A50" s="29" t="n"/>
      <c r="B50" s="30" t="n"/>
      <c r="C50" s="30" t="n"/>
      <c r="D50" s="12" t="n"/>
      <c r="E50" s="30" t="n"/>
      <c r="F50" s="12" t="n"/>
      <c r="G50" s="30" t="n"/>
      <c r="H50" s="31" t="n"/>
      <c r="I50" s="12" t="n"/>
      <c r="J50" s="12" t="n"/>
      <c r="K50" s="12">
        <f>IF(H50="","",IF(J50="","증빙 빈칸",IF(OR(J50="세금계산서",J50="계산서",J50="카드전표",J50="현금영수증"),"적격증빙 4종",IF(J50="없음","증빙 없음","간이·기타"))))</f>
        <v/>
      </c>
      <c r="L50" s="12">
        <f>IF(H50="","",IF(H50&gt;30000,"초과",""))</f>
        <v/>
      </c>
      <c r="M50" s="12">
        <f>IF(H50="","",IF(J50="","증빙 빈칸",IF(AND(H50&gt;30000,K50&lt;&gt;"적격증빙 4종"),"확인 필요","")))</f>
        <v/>
      </c>
      <c r="N50" s="12" t="n"/>
      <c r="O50" s="12" t="n"/>
      <c r="P50" s="12" t="n"/>
      <c r="Q50" s="12" t="n"/>
      <c r="R50" s="29" t="n"/>
      <c r="S50" s="29" t="n"/>
      <c r="T50" s="30" t="n"/>
      <c r="U50" s="30" t="n"/>
    </row>
    <row r="51">
      <c r="A51" s="29" t="n"/>
      <c r="B51" s="30" t="n"/>
      <c r="C51" s="30" t="n"/>
      <c r="D51" s="12" t="n"/>
      <c r="E51" s="30" t="n"/>
      <c r="F51" s="12" t="n"/>
      <c r="G51" s="30" t="n"/>
      <c r="H51" s="31" t="n"/>
      <c r="I51" s="12" t="n"/>
      <c r="J51" s="12" t="n"/>
      <c r="K51" s="12">
        <f>IF(H51="","",IF(J51="","증빙 빈칸",IF(OR(J51="세금계산서",J51="계산서",J51="카드전표",J51="현금영수증"),"적격증빙 4종",IF(J51="없음","증빙 없음","간이·기타"))))</f>
        <v/>
      </c>
      <c r="L51" s="12">
        <f>IF(H51="","",IF(H51&gt;30000,"초과",""))</f>
        <v/>
      </c>
      <c r="M51" s="12">
        <f>IF(H51="","",IF(J51="","증빙 빈칸",IF(AND(H51&gt;30000,K51&lt;&gt;"적격증빙 4종"),"확인 필요","")))</f>
        <v/>
      </c>
      <c r="N51" s="12" t="n"/>
      <c r="O51" s="12" t="n"/>
      <c r="P51" s="12" t="n"/>
      <c r="Q51" s="12" t="n"/>
      <c r="R51" s="29" t="n"/>
      <c r="S51" s="29" t="n"/>
      <c r="T51" s="30" t="n"/>
      <c r="U51" s="30" t="n"/>
    </row>
    <row r="52">
      <c r="A52" s="29" t="n"/>
      <c r="B52" s="30" t="n"/>
      <c r="C52" s="30" t="n"/>
      <c r="D52" s="12" t="n"/>
      <c r="E52" s="30" t="n"/>
      <c r="F52" s="12" t="n"/>
      <c r="G52" s="30" t="n"/>
      <c r="H52" s="31" t="n"/>
      <c r="I52" s="12" t="n"/>
      <c r="J52" s="12" t="n"/>
      <c r="K52" s="12">
        <f>IF(H52="","",IF(J52="","증빙 빈칸",IF(OR(J52="세금계산서",J52="계산서",J52="카드전표",J52="현금영수증"),"적격증빙 4종",IF(J52="없음","증빙 없음","간이·기타"))))</f>
        <v/>
      </c>
      <c r="L52" s="12">
        <f>IF(H52="","",IF(H52&gt;30000,"초과",""))</f>
        <v/>
      </c>
      <c r="M52" s="12">
        <f>IF(H52="","",IF(J52="","증빙 빈칸",IF(AND(H52&gt;30000,K52&lt;&gt;"적격증빙 4종"),"확인 필요","")))</f>
        <v/>
      </c>
      <c r="N52" s="12" t="n"/>
      <c r="O52" s="12" t="n"/>
      <c r="P52" s="12" t="n"/>
      <c r="Q52" s="12" t="n"/>
      <c r="R52" s="29" t="n"/>
      <c r="S52" s="29" t="n"/>
      <c r="T52" s="30" t="n"/>
      <c r="U52" s="30" t="n"/>
    </row>
    <row r="53">
      <c r="A53" s="29" t="n"/>
      <c r="B53" s="30" t="n"/>
      <c r="C53" s="30" t="n"/>
      <c r="D53" s="12" t="n"/>
      <c r="E53" s="30" t="n"/>
      <c r="F53" s="12" t="n"/>
      <c r="G53" s="30" t="n"/>
      <c r="H53" s="31" t="n"/>
      <c r="I53" s="12" t="n"/>
      <c r="J53" s="12" t="n"/>
      <c r="K53" s="12">
        <f>IF(H53="","",IF(J53="","증빙 빈칸",IF(OR(J53="세금계산서",J53="계산서",J53="카드전표",J53="현금영수증"),"적격증빙 4종",IF(J53="없음","증빙 없음","간이·기타"))))</f>
        <v/>
      </c>
      <c r="L53" s="12">
        <f>IF(H53="","",IF(H53&gt;30000,"초과",""))</f>
        <v/>
      </c>
      <c r="M53" s="12">
        <f>IF(H53="","",IF(J53="","증빙 빈칸",IF(AND(H53&gt;30000,K53&lt;&gt;"적격증빙 4종"),"확인 필요","")))</f>
        <v/>
      </c>
      <c r="N53" s="12" t="n"/>
      <c r="O53" s="12" t="n"/>
      <c r="P53" s="12" t="n"/>
      <c r="Q53" s="12" t="n"/>
      <c r="R53" s="29" t="n"/>
      <c r="S53" s="29" t="n"/>
      <c r="T53" s="30" t="n"/>
      <c r="U53" s="30" t="n"/>
    </row>
    <row r="54">
      <c r="A54" s="29" t="n"/>
      <c r="B54" s="30" t="n"/>
      <c r="C54" s="30" t="n"/>
      <c r="D54" s="12" t="n"/>
      <c r="E54" s="30" t="n"/>
      <c r="F54" s="12" t="n"/>
      <c r="G54" s="30" t="n"/>
      <c r="H54" s="31" t="n"/>
      <c r="I54" s="12" t="n"/>
      <c r="J54" s="12" t="n"/>
      <c r="K54" s="12">
        <f>IF(H54="","",IF(J54="","증빙 빈칸",IF(OR(J54="세금계산서",J54="계산서",J54="카드전표",J54="현금영수증"),"적격증빙 4종",IF(J54="없음","증빙 없음","간이·기타"))))</f>
        <v/>
      </c>
      <c r="L54" s="12">
        <f>IF(H54="","",IF(H54&gt;30000,"초과",""))</f>
        <v/>
      </c>
      <c r="M54" s="12">
        <f>IF(H54="","",IF(J54="","증빙 빈칸",IF(AND(H54&gt;30000,K54&lt;&gt;"적격증빙 4종"),"확인 필요","")))</f>
        <v/>
      </c>
      <c r="N54" s="12" t="n"/>
      <c r="O54" s="12" t="n"/>
      <c r="P54" s="12" t="n"/>
      <c r="Q54" s="12" t="n"/>
      <c r="R54" s="29" t="n"/>
      <c r="S54" s="29" t="n"/>
      <c r="T54" s="30" t="n"/>
      <c r="U54" s="30" t="n"/>
    </row>
    <row r="55">
      <c r="A55" s="29" t="n"/>
      <c r="B55" s="30" t="n"/>
      <c r="C55" s="30" t="n"/>
      <c r="D55" s="12" t="n"/>
      <c r="E55" s="30" t="n"/>
      <c r="F55" s="12" t="n"/>
      <c r="G55" s="30" t="n"/>
      <c r="H55" s="31" t="n"/>
      <c r="I55" s="12" t="n"/>
      <c r="J55" s="12" t="n"/>
      <c r="K55" s="12">
        <f>IF(H55="","",IF(J55="","증빙 빈칸",IF(OR(J55="세금계산서",J55="계산서",J55="카드전표",J55="현금영수증"),"적격증빙 4종",IF(J55="없음","증빙 없음","간이·기타"))))</f>
        <v/>
      </c>
      <c r="L55" s="12">
        <f>IF(H55="","",IF(H55&gt;30000,"초과",""))</f>
        <v/>
      </c>
      <c r="M55" s="12">
        <f>IF(H55="","",IF(J55="","증빙 빈칸",IF(AND(H55&gt;30000,K55&lt;&gt;"적격증빙 4종"),"확인 필요","")))</f>
        <v/>
      </c>
      <c r="N55" s="12" t="n"/>
      <c r="O55" s="12" t="n"/>
      <c r="P55" s="12" t="n"/>
      <c r="Q55" s="12" t="n"/>
      <c r="R55" s="29" t="n"/>
      <c r="S55" s="29" t="n"/>
      <c r="T55" s="30" t="n"/>
      <c r="U55" s="30" t="n"/>
    </row>
    <row r="56">
      <c r="A56" s="29" t="n"/>
      <c r="B56" s="30" t="n"/>
      <c r="C56" s="30" t="n"/>
      <c r="D56" s="12" t="n"/>
      <c r="E56" s="30" t="n"/>
      <c r="F56" s="12" t="n"/>
      <c r="G56" s="30" t="n"/>
      <c r="H56" s="31" t="n"/>
      <c r="I56" s="12" t="n"/>
      <c r="J56" s="12" t="n"/>
      <c r="K56" s="12">
        <f>IF(H56="","",IF(J56="","증빙 빈칸",IF(OR(J56="세금계산서",J56="계산서",J56="카드전표",J56="현금영수증"),"적격증빙 4종",IF(J56="없음","증빙 없음","간이·기타"))))</f>
        <v/>
      </c>
      <c r="L56" s="12">
        <f>IF(H56="","",IF(H56&gt;30000,"초과",""))</f>
        <v/>
      </c>
      <c r="M56" s="12">
        <f>IF(H56="","",IF(J56="","증빙 빈칸",IF(AND(H56&gt;30000,K56&lt;&gt;"적격증빙 4종"),"확인 필요","")))</f>
        <v/>
      </c>
      <c r="N56" s="12" t="n"/>
      <c r="O56" s="12" t="n"/>
      <c r="P56" s="12" t="n"/>
      <c r="Q56" s="12" t="n"/>
      <c r="R56" s="29" t="n"/>
      <c r="S56" s="29" t="n"/>
      <c r="T56" s="30" t="n"/>
      <c r="U56" s="30" t="n"/>
    </row>
    <row r="57">
      <c r="A57" s="29" t="n"/>
      <c r="B57" s="30" t="n"/>
      <c r="C57" s="30" t="n"/>
      <c r="D57" s="12" t="n"/>
      <c r="E57" s="30" t="n"/>
      <c r="F57" s="12" t="n"/>
      <c r="G57" s="30" t="n"/>
      <c r="H57" s="31" t="n"/>
      <c r="I57" s="12" t="n"/>
      <c r="J57" s="12" t="n"/>
      <c r="K57" s="12">
        <f>IF(H57="","",IF(J57="","증빙 빈칸",IF(OR(J57="세금계산서",J57="계산서",J57="카드전표",J57="현금영수증"),"적격증빙 4종",IF(J57="없음","증빙 없음","간이·기타"))))</f>
        <v/>
      </c>
      <c r="L57" s="12">
        <f>IF(H57="","",IF(H57&gt;30000,"초과",""))</f>
        <v/>
      </c>
      <c r="M57" s="12">
        <f>IF(H57="","",IF(J57="","증빙 빈칸",IF(AND(H57&gt;30000,K57&lt;&gt;"적격증빙 4종"),"확인 필요","")))</f>
        <v/>
      </c>
      <c r="N57" s="12" t="n"/>
      <c r="O57" s="12" t="n"/>
      <c r="P57" s="12" t="n"/>
      <c r="Q57" s="12" t="n"/>
      <c r="R57" s="29" t="n"/>
      <c r="S57" s="29" t="n"/>
      <c r="T57" s="30" t="n"/>
      <c r="U57" s="30" t="n"/>
    </row>
    <row r="58">
      <c r="A58" s="29" t="n"/>
      <c r="B58" s="30" t="n"/>
      <c r="C58" s="30" t="n"/>
      <c r="D58" s="12" t="n"/>
      <c r="E58" s="30" t="n"/>
      <c r="F58" s="12" t="n"/>
      <c r="G58" s="30" t="n"/>
      <c r="H58" s="31" t="n"/>
      <c r="I58" s="12" t="n"/>
      <c r="J58" s="12" t="n"/>
      <c r="K58" s="12">
        <f>IF(H58="","",IF(J58="","증빙 빈칸",IF(OR(J58="세금계산서",J58="계산서",J58="카드전표",J58="현금영수증"),"적격증빙 4종",IF(J58="없음","증빙 없음","간이·기타"))))</f>
        <v/>
      </c>
      <c r="L58" s="12">
        <f>IF(H58="","",IF(H58&gt;30000,"초과",""))</f>
        <v/>
      </c>
      <c r="M58" s="12">
        <f>IF(H58="","",IF(J58="","증빙 빈칸",IF(AND(H58&gt;30000,K58&lt;&gt;"적격증빙 4종"),"확인 필요","")))</f>
        <v/>
      </c>
      <c r="N58" s="12" t="n"/>
      <c r="O58" s="12" t="n"/>
      <c r="P58" s="12" t="n"/>
      <c r="Q58" s="12" t="n"/>
      <c r="R58" s="29" t="n"/>
      <c r="S58" s="29" t="n"/>
      <c r="T58" s="30" t="n"/>
      <c r="U58" s="30" t="n"/>
    </row>
    <row r="59">
      <c r="A59" s="29" t="n"/>
      <c r="B59" s="30" t="n"/>
      <c r="C59" s="30" t="n"/>
      <c r="D59" s="12" t="n"/>
      <c r="E59" s="30" t="n"/>
      <c r="F59" s="12" t="n"/>
      <c r="G59" s="30" t="n"/>
      <c r="H59" s="31" t="n"/>
      <c r="I59" s="12" t="n"/>
      <c r="J59" s="12" t="n"/>
      <c r="K59" s="12">
        <f>IF(H59="","",IF(J59="","증빙 빈칸",IF(OR(J59="세금계산서",J59="계산서",J59="카드전표",J59="현금영수증"),"적격증빙 4종",IF(J59="없음","증빙 없음","간이·기타"))))</f>
        <v/>
      </c>
      <c r="L59" s="12">
        <f>IF(H59="","",IF(H59&gt;30000,"초과",""))</f>
        <v/>
      </c>
      <c r="M59" s="12">
        <f>IF(H59="","",IF(J59="","증빙 빈칸",IF(AND(H59&gt;30000,K59&lt;&gt;"적격증빙 4종"),"확인 필요","")))</f>
        <v/>
      </c>
      <c r="N59" s="12" t="n"/>
      <c r="O59" s="12" t="n"/>
      <c r="P59" s="12" t="n"/>
      <c r="Q59" s="12" t="n"/>
      <c r="R59" s="29" t="n"/>
      <c r="S59" s="29" t="n"/>
      <c r="T59" s="30" t="n"/>
      <c r="U59" s="30" t="n"/>
    </row>
    <row r="60">
      <c r="A60" s="29" t="n"/>
      <c r="B60" s="30" t="n"/>
      <c r="C60" s="30" t="n"/>
      <c r="D60" s="12" t="n"/>
      <c r="E60" s="30" t="n"/>
      <c r="F60" s="12" t="n"/>
      <c r="G60" s="30" t="n"/>
      <c r="H60" s="31" t="n"/>
      <c r="I60" s="12" t="n"/>
      <c r="J60" s="12" t="n"/>
      <c r="K60" s="12">
        <f>IF(H60="","",IF(J60="","증빙 빈칸",IF(OR(J60="세금계산서",J60="계산서",J60="카드전표",J60="현금영수증"),"적격증빙 4종",IF(J60="없음","증빙 없음","간이·기타"))))</f>
        <v/>
      </c>
      <c r="L60" s="12">
        <f>IF(H60="","",IF(H60&gt;30000,"초과",""))</f>
        <v/>
      </c>
      <c r="M60" s="12">
        <f>IF(H60="","",IF(J60="","증빙 빈칸",IF(AND(H60&gt;30000,K60&lt;&gt;"적격증빙 4종"),"확인 필요","")))</f>
        <v/>
      </c>
      <c r="N60" s="12" t="n"/>
      <c r="O60" s="12" t="n"/>
      <c r="P60" s="12" t="n"/>
      <c r="Q60" s="12" t="n"/>
      <c r="R60" s="29" t="n"/>
      <c r="S60" s="29" t="n"/>
      <c r="T60" s="30" t="n"/>
      <c r="U60" s="30" t="n"/>
    </row>
    <row r="61">
      <c r="A61" s="29" t="n"/>
      <c r="B61" s="30" t="n"/>
      <c r="C61" s="30" t="n"/>
      <c r="D61" s="12" t="n"/>
      <c r="E61" s="30" t="n"/>
      <c r="F61" s="12" t="n"/>
      <c r="G61" s="30" t="n"/>
      <c r="H61" s="31" t="n"/>
      <c r="I61" s="12" t="n"/>
      <c r="J61" s="12" t="n"/>
      <c r="K61" s="12">
        <f>IF(H61="","",IF(J61="","증빙 빈칸",IF(OR(J61="세금계산서",J61="계산서",J61="카드전표",J61="현금영수증"),"적격증빙 4종",IF(J61="없음","증빙 없음","간이·기타"))))</f>
        <v/>
      </c>
      <c r="L61" s="12">
        <f>IF(H61="","",IF(H61&gt;30000,"초과",""))</f>
        <v/>
      </c>
      <c r="M61" s="12">
        <f>IF(H61="","",IF(J61="","증빙 빈칸",IF(AND(H61&gt;30000,K61&lt;&gt;"적격증빙 4종"),"확인 필요","")))</f>
        <v/>
      </c>
      <c r="N61" s="12" t="n"/>
      <c r="O61" s="12" t="n"/>
      <c r="P61" s="12" t="n"/>
      <c r="Q61" s="12" t="n"/>
      <c r="R61" s="29" t="n"/>
      <c r="S61" s="29" t="n"/>
      <c r="T61" s="30" t="n"/>
      <c r="U61" s="30" t="n"/>
    </row>
    <row r="62">
      <c r="A62" s="29" t="n"/>
      <c r="B62" s="30" t="n"/>
      <c r="C62" s="30" t="n"/>
      <c r="D62" s="12" t="n"/>
      <c r="E62" s="30" t="n"/>
      <c r="F62" s="12" t="n"/>
      <c r="G62" s="30" t="n"/>
      <c r="H62" s="31" t="n"/>
      <c r="I62" s="12" t="n"/>
      <c r="J62" s="12" t="n"/>
      <c r="K62" s="12">
        <f>IF(H62="","",IF(J62="","증빙 빈칸",IF(OR(J62="세금계산서",J62="계산서",J62="카드전표",J62="현금영수증"),"적격증빙 4종",IF(J62="없음","증빙 없음","간이·기타"))))</f>
        <v/>
      </c>
      <c r="L62" s="12">
        <f>IF(H62="","",IF(H62&gt;30000,"초과",""))</f>
        <v/>
      </c>
      <c r="M62" s="12">
        <f>IF(H62="","",IF(J62="","증빙 빈칸",IF(AND(H62&gt;30000,K62&lt;&gt;"적격증빙 4종"),"확인 필요","")))</f>
        <v/>
      </c>
      <c r="N62" s="12" t="n"/>
      <c r="O62" s="12" t="n"/>
      <c r="P62" s="12" t="n"/>
      <c r="Q62" s="12" t="n"/>
      <c r="R62" s="29" t="n"/>
      <c r="S62" s="29" t="n"/>
      <c r="T62" s="30" t="n"/>
      <c r="U62" s="30" t="n"/>
    </row>
    <row r="63">
      <c r="A63" s="29" t="n"/>
      <c r="B63" s="30" t="n"/>
      <c r="C63" s="30" t="n"/>
      <c r="D63" s="12" t="n"/>
      <c r="E63" s="30" t="n"/>
      <c r="F63" s="12" t="n"/>
      <c r="G63" s="30" t="n"/>
      <c r="H63" s="31" t="n"/>
      <c r="I63" s="12" t="n"/>
      <c r="J63" s="12" t="n"/>
      <c r="K63" s="12">
        <f>IF(H63="","",IF(J63="","증빙 빈칸",IF(OR(J63="세금계산서",J63="계산서",J63="카드전표",J63="현금영수증"),"적격증빙 4종",IF(J63="없음","증빙 없음","간이·기타"))))</f>
        <v/>
      </c>
      <c r="L63" s="12">
        <f>IF(H63="","",IF(H63&gt;30000,"초과",""))</f>
        <v/>
      </c>
      <c r="M63" s="12">
        <f>IF(H63="","",IF(J63="","증빙 빈칸",IF(AND(H63&gt;30000,K63&lt;&gt;"적격증빙 4종"),"확인 필요","")))</f>
        <v/>
      </c>
      <c r="N63" s="12" t="n"/>
      <c r="O63" s="12" t="n"/>
      <c r="P63" s="12" t="n"/>
      <c r="Q63" s="12" t="n"/>
      <c r="R63" s="29" t="n"/>
      <c r="S63" s="29" t="n"/>
      <c r="T63" s="30" t="n"/>
      <c r="U63" s="30" t="n"/>
    </row>
    <row r="64">
      <c r="A64" s="29" t="n"/>
      <c r="B64" s="30" t="n"/>
      <c r="C64" s="30" t="n"/>
      <c r="D64" s="12" t="n"/>
      <c r="E64" s="30" t="n"/>
      <c r="F64" s="12" t="n"/>
      <c r="G64" s="30" t="n"/>
      <c r="H64" s="31" t="n"/>
      <c r="I64" s="12" t="n"/>
      <c r="J64" s="12" t="n"/>
      <c r="K64" s="12">
        <f>IF(H64="","",IF(J64="","증빙 빈칸",IF(OR(J64="세금계산서",J64="계산서",J64="카드전표",J64="현금영수증"),"적격증빙 4종",IF(J64="없음","증빙 없음","간이·기타"))))</f>
        <v/>
      </c>
      <c r="L64" s="12">
        <f>IF(H64="","",IF(H64&gt;30000,"초과",""))</f>
        <v/>
      </c>
      <c r="M64" s="12">
        <f>IF(H64="","",IF(J64="","증빙 빈칸",IF(AND(H64&gt;30000,K64&lt;&gt;"적격증빙 4종"),"확인 필요","")))</f>
        <v/>
      </c>
      <c r="N64" s="12" t="n"/>
      <c r="O64" s="12" t="n"/>
      <c r="P64" s="12" t="n"/>
      <c r="Q64" s="12" t="n"/>
      <c r="R64" s="29" t="n"/>
      <c r="S64" s="29" t="n"/>
      <c r="T64" s="30" t="n"/>
      <c r="U64" s="30" t="n"/>
    </row>
    <row r="65">
      <c r="A65" s="29" t="n"/>
      <c r="B65" s="30" t="n"/>
      <c r="C65" s="30" t="n"/>
      <c r="D65" s="12" t="n"/>
      <c r="E65" s="30" t="n"/>
      <c r="F65" s="12" t="n"/>
      <c r="G65" s="30" t="n"/>
      <c r="H65" s="31" t="n"/>
      <c r="I65" s="12" t="n"/>
      <c r="J65" s="12" t="n"/>
      <c r="K65" s="12">
        <f>IF(H65="","",IF(J65="","증빙 빈칸",IF(OR(J65="세금계산서",J65="계산서",J65="카드전표",J65="현금영수증"),"적격증빙 4종",IF(J65="없음","증빙 없음","간이·기타"))))</f>
        <v/>
      </c>
      <c r="L65" s="12">
        <f>IF(H65="","",IF(H65&gt;30000,"초과",""))</f>
        <v/>
      </c>
      <c r="M65" s="12">
        <f>IF(H65="","",IF(J65="","증빙 빈칸",IF(AND(H65&gt;30000,K65&lt;&gt;"적격증빙 4종"),"확인 필요","")))</f>
        <v/>
      </c>
      <c r="N65" s="12" t="n"/>
      <c r="O65" s="12" t="n"/>
      <c r="P65" s="12" t="n"/>
      <c r="Q65" s="12" t="n"/>
      <c r="R65" s="29" t="n"/>
      <c r="S65" s="29" t="n"/>
      <c r="T65" s="30" t="n"/>
      <c r="U65" s="30" t="n"/>
    </row>
    <row r="66">
      <c r="A66" s="29" t="n"/>
      <c r="B66" s="30" t="n"/>
      <c r="C66" s="30" t="n"/>
      <c r="D66" s="12" t="n"/>
      <c r="E66" s="30" t="n"/>
      <c r="F66" s="12" t="n"/>
      <c r="G66" s="30" t="n"/>
      <c r="H66" s="31" t="n"/>
      <c r="I66" s="12" t="n"/>
      <c r="J66" s="12" t="n"/>
      <c r="K66" s="12">
        <f>IF(H66="","",IF(J66="","증빙 빈칸",IF(OR(J66="세금계산서",J66="계산서",J66="카드전표",J66="현금영수증"),"적격증빙 4종",IF(J66="없음","증빙 없음","간이·기타"))))</f>
        <v/>
      </c>
      <c r="L66" s="12">
        <f>IF(H66="","",IF(H66&gt;30000,"초과",""))</f>
        <v/>
      </c>
      <c r="M66" s="12">
        <f>IF(H66="","",IF(J66="","증빙 빈칸",IF(AND(H66&gt;30000,K66&lt;&gt;"적격증빙 4종"),"확인 필요","")))</f>
        <v/>
      </c>
      <c r="N66" s="12" t="n"/>
      <c r="O66" s="12" t="n"/>
      <c r="P66" s="12" t="n"/>
      <c r="Q66" s="12" t="n"/>
      <c r="R66" s="29" t="n"/>
      <c r="S66" s="29" t="n"/>
      <c r="T66" s="30" t="n"/>
      <c r="U66" s="30" t="n"/>
    </row>
    <row r="67">
      <c r="A67" s="29" t="n"/>
      <c r="B67" s="30" t="n"/>
      <c r="C67" s="30" t="n"/>
      <c r="D67" s="12" t="n"/>
      <c r="E67" s="30" t="n"/>
      <c r="F67" s="12" t="n"/>
      <c r="G67" s="30" t="n"/>
      <c r="H67" s="31" t="n"/>
      <c r="I67" s="12" t="n"/>
      <c r="J67" s="12" t="n"/>
      <c r="K67" s="12">
        <f>IF(H67="","",IF(J67="","증빙 빈칸",IF(OR(J67="세금계산서",J67="계산서",J67="카드전표",J67="현금영수증"),"적격증빙 4종",IF(J67="없음","증빙 없음","간이·기타"))))</f>
        <v/>
      </c>
      <c r="L67" s="12">
        <f>IF(H67="","",IF(H67&gt;30000,"초과",""))</f>
        <v/>
      </c>
      <c r="M67" s="12">
        <f>IF(H67="","",IF(J67="","증빙 빈칸",IF(AND(H67&gt;30000,K67&lt;&gt;"적격증빙 4종"),"확인 필요","")))</f>
        <v/>
      </c>
      <c r="N67" s="12" t="n"/>
      <c r="O67" s="12" t="n"/>
      <c r="P67" s="12" t="n"/>
      <c r="Q67" s="12" t="n"/>
      <c r="R67" s="29" t="n"/>
      <c r="S67" s="29" t="n"/>
      <c r="T67" s="30" t="n"/>
      <c r="U67" s="30" t="n"/>
    </row>
    <row r="68">
      <c r="A68" s="29" t="n"/>
      <c r="B68" s="30" t="n"/>
      <c r="C68" s="30" t="n"/>
      <c r="D68" s="12" t="n"/>
      <c r="E68" s="30" t="n"/>
      <c r="F68" s="12" t="n"/>
      <c r="G68" s="30" t="n"/>
      <c r="H68" s="31" t="n"/>
      <c r="I68" s="12" t="n"/>
      <c r="J68" s="12" t="n"/>
      <c r="K68" s="12">
        <f>IF(H68="","",IF(J68="","증빙 빈칸",IF(OR(J68="세금계산서",J68="계산서",J68="카드전표",J68="현금영수증"),"적격증빙 4종",IF(J68="없음","증빙 없음","간이·기타"))))</f>
        <v/>
      </c>
      <c r="L68" s="12">
        <f>IF(H68="","",IF(H68&gt;30000,"초과",""))</f>
        <v/>
      </c>
      <c r="M68" s="12">
        <f>IF(H68="","",IF(J68="","증빙 빈칸",IF(AND(H68&gt;30000,K68&lt;&gt;"적격증빙 4종"),"확인 필요","")))</f>
        <v/>
      </c>
      <c r="N68" s="12" t="n"/>
      <c r="O68" s="12" t="n"/>
      <c r="P68" s="12" t="n"/>
      <c r="Q68" s="12" t="n"/>
      <c r="R68" s="29" t="n"/>
      <c r="S68" s="29" t="n"/>
      <c r="T68" s="30" t="n"/>
      <c r="U68" s="30" t="n"/>
    </row>
    <row r="69">
      <c r="A69" s="29" t="n"/>
      <c r="B69" s="30" t="n"/>
      <c r="C69" s="30" t="n"/>
      <c r="D69" s="12" t="n"/>
      <c r="E69" s="30" t="n"/>
      <c r="F69" s="12" t="n"/>
      <c r="G69" s="30" t="n"/>
      <c r="H69" s="31" t="n"/>
      <c r="I69" s="12" t="n"/>
      <c r="J69" s="12" t="n"/>
      <c r="K69" s="12">
        <f>IF(H69="","",IF(J69="","증빙 빈칸",IF(OR(J69="세금계산서",J69="계산서",J69="카드전표",J69="현금영수증"),"적격증빙 4종",IF(J69="없음","증빙 없음","간이·기타"))))</f>
        <v/>
      </c>
      <c r="L69" s="12">
        <f>IF(H69="","",IF(H69&gt;30000,"초과",""))</f>
        <v/>
      </c>
      <c r="M69" s="12">
        <f>IF(H69="","",IF(J69="","증빙 빈칸",IF(AND(H69&gt;30000,K69&lt;&gt;"적격증빙 4종"),"확인 필요","")))</f>
        <v/>
      </c>
      <c r="N69" s="12" t="n"/>
      <c r="O69" s="12" t="n"/>
      <c r="P69" s="12" t="n"/>
      <c r="Q69" s="12" t="n"/>
      <c r="R69" s="29" t="n"/>
      <c r="S69" s="29" t="n"/>
      <c r="T69" s="30" t="n"/>
      <c r="U69" s="30" t="n"/>
    </row>
    <row r="70">
      <c r="A70" s="29" t="n"/>
      <c r="B70" s="30" t="n"/>
      <c r="C70" s="30" t="n"/>
      <c r="D70" s="12" t="n"/>
      <c r="E70" s="30" t="n"/>
      <c r="F70" s="12" t="n"/>
      <c r="G70" s="30" t="n"/>
      <c r="H70" s="31" t="n"/>
      <c r="I70" s="12" t="n"/>
      <c r="J70" s="12" t="n"/>
      <c r="K70" s="12">
        <f>IF(H70="","",IF(J70="","증빙 빈칸",IF(OR(J70="세금계산서",J70="계산서",J70="카드전표",J70="현금영수증"),"적격증빙 4종",IF(J70="없음","증빙 없음","간이·기타"))))</f>
        <v/>
      </c>
      <c r="L70" s="12">
        <f>IF(H70="","",IF(H70&gt;30000,"초과",""))</f>
        <v/>
      </c>
      <c r="M70" s="12">
        <f>IF(H70="","",IF(J70="","증빙 빈칸",IF(AND(H70&gt;30000,K70&lt;&gt;"적격증빙 4종"),"확인 필요","")))</f>
        <v/>
      </c>
      <c r="N70" s="12" t="n"/>
      <c r="O70" s="12" t="n"/>
      <c r="P70" s="12" t="n"/>
      <c r="Q70" s="12" t="n"/>
      <c r="R70" s="29" t="n"/>
      <c r="S70" s="29" t="n"/>
      <c r="T70" s="30" t="n"/>
      <c r="U70" s="30" t="n"/>
    </row>
    <row r="71">
      <c r="A71" s="29" t="n"/>
      <c r="B71" s="30" t="n"/>
      <c r="C71" s="30" t="n"/>
      <c r="D71" s="12" t="n"/>
      <c r="E71" s="30" t="n"/>
      <c r="F71" s="12" t="n"/>
      <c r="G71" s="30" t="n"/>
      <c r="H71" s="31" t="n"/>
      <c r="I71" s="12" t="n"/>
      <c r="J71" s="12" t="n"/>
      <c r="K71" s="12">
        <f>IF(H71="","",IF(J71="","증빙 빈칸",IF(OR(J71="세금계산서",J71="계산서",J71="카드전표",J71="현금영수증"),"적격증빙 4종",IF(J71="없음","증빙 없음","간이·기타"))))</f>
        <v/>
      </c>
      <c r="L71" s="12">
        <f>IF(H71="","",IF(H71&gt;30000,"초과",""))</f>
        <v/>
      </c>
      <c r="M71" s="12">
        <f>IF(H71="","",IF(J71="","증빙 빈칸",IF(AND(H71&gt;30000,K71&lt;&gt;"적격증빙 4종"),"확인 필요","")))</f>
        <v/>
      </c>
      <c r="N71" s="12" t="n"/>
      <c r="O71" s="12" t="n"/>
      <c r="P71" s="12" t="n"/>
      <c r="Q71" s="12" t="n"/>
      <c r="R71" s="29" t="n"/>
      <c r="S71" s="29" t="n"/>
      <c r="T71" s="30" t="n"/>
      <c r="U71" s="30" t="n"/>
    </row>
    <row r="72">
      <c r="A72" s="29" t="n"/>
      <c r="B72" s="30" t="n"/>
      <c r="C72" s="30" t="n"/>
      <c r="D72" s="12" t="n"/>
      <c r="E72" s="30" t="n"/>
      <c r="F72" s="12" t="n"/>
      <c r="G72" s="30" t="n"/>
      <c r="H72" s="31" t="n"/>
      <c r="I72" s="12" t="n"/>
      <c r="J72" s="12" t="n"/>
      <c r="K72" s="12">
        <f>IF(H72="","",IF(J72="","증빙 빈칸",IF(OR(J72="세금계산서",J72="계산서",J72="카드전표",J72="현금영수증"),"적격증빙 4종",IF(J72="없음","증빙 없음","간이·기타"))))</f>
        <v/>
      </c>
      <c r="L72" s="12">
        <f>IF(H72="","",IF(H72&gt;30000,"초과",""))</f>
        <v/>
      </c>
      <c r="M72" s="12">
        <f>IF(H72="","",IF(J72="","증빙 빈칸",IF(AND(H72&gt;30000,K72&lt;&gt;"적격증빙 4종"),"확인 필요","")))</f>
        <v/>
      </c>
      <c r="N72" s="12" t="n"/>
      <c r="O72" s="12" t="n"/>
      <c r="P72" s="12" t="n"/>
      <c r="Q72" s="12" t="n"/>
      <c r="R72" s="29" t="n"/>
      <c r="S72" s="29" t="n"/>
      <c r="T72" s="30" t="n"/>
      <c r="U72" s="30" t="n"/>
    </row>
    <row r="73">
      <c r="A73" s="29" t="n"/>
      <c r="B73" s="30" t="n"/>
      <c r="C73" s="30" t="n"/>
      <c r="D73" s="12" t="n"/>
      <c r="E73" s="30" t="n"/>
      <c r="F73" s="12" t="n"/>
      <c r="G73" s="30" t="n"/>
      <c r="H73" s="31" t="n"/>
      <c r="I73" s="12" t="n"/>
      <c r="J73" s="12" t="n"/>
      <c r="K73" s="12">
        <f>IF(H73="","",IF(J73="","증빙 빈칸",IF(OR(J73="세금계산서",J73="계산서",J73="카드전표",J73="현금영수증"),"적격증빙 4종",IF(J73="없음","증빙 없음","간이·기타"))))</f>
        <v/>
      </c>
      <c r="L73" s="12">
        <f>IF(H73="","",IF(H73&gt;30000,"초과",""))</f>
        <v/>
      </c>
      <c r="M73" s="12">
        <f>IF(H73="","",IF(J73="","증빙 빈칸",IF(AND(H73&gt;30000,K73&lt;&gt;"적격증빙 4종"),"확인 필요","")))</f>
        <v/>
      </c>
      <c r="N73" s="12" t="n"/>
      <c r="O73" s="12" t="n"/>
      <c r="P73" s="12" t="n"/>
      <c r="Q73" s="12" t="n"/>
      <c r="R73" s="29" t="n"/>
      <c r="S73" s="29" t="n"/>
      <c r="T73" s="30" t="n"/>
      <c r="U73" s="30" t="n"/>
    </row>
    <row r="74">
      <c r="A74" s="29" t="n"/>
      <c r="B74" s="30" t="n"/>
      <c r="C74" s="30" t="n"/>
      <c r="D74" s="12" t="n"/>
      <c r="E74" s="30" t="n"/>
      <c r="F74" s="12" t="n"/>
      <c r="G74" s="30" t="n"/>
      <c r="H74" s="31" t="n"/>
      <c r="I74" s="12" t="n"/>
      <c r="J74" s="12" t="n"/>
      <c r="K74" s="12">
        <f>IF(H74="","",IF(J74="","증빙 빈칸",IF(OR(J74="세금계산서",J74="계산서",J74="카드전표",J74="현금영수증"),"적격증빙 4종",IF(J74="없음","증빙 없음","간이·기타"))))</f>
        <v/>
      </c>
      <c r="L74" s="12">
        <f>IF(H74="","",IF(H74&gt;30000,"초과",""))</f>
        <v/>
      </c>
      <c r="M74" s="12">
        <f>IF(H74="","",IF(J74="","증빙 빈칸",IF(AND(H74&gt;30000,K74&lt;&gt;"적격증빙 4종"),"확인 필요","")))</f>
        <v/>
      </c>
      <c r="N74" s="12" t="n"/>
      <c r="O74" s="12" t="n"/>
      <c r="P74" s="12" t="n"/>
      <c r="Q74" s="12" t="n"/>
      <c r="R74" s="29" t="n"/>
      <c r="S74" s="29" t="n"/>
      <c r="T74" s="30" t="n"/>
      <c r="U74" s="30" t="n"/>
    </row>
    <row r="75">
      <c r="A75" s="29" t="n"/>
      <c r="B75" s="30" t="n"/>
      <c r="C75" s="30" t="n"/>
      <c r="D75" s="12" t="n"/>
      <c r="E75" s="30" t="n"/>
      <c r="F75" s="12" t="n"/>
      <c r="G75" s="30" t="n"/>
      <c r="H75" s="31" t="n"/>
      <c r="I75" s="12" t="n"/>
      <c r="J75" s="12" t="n"/>
      <c r="K75" s="12">
        <f>IF(H75="","",IF(J75="","증빙 빈칸",IF(OR(J75="세금계산서",J75="계산서",J75="카드전표",J75="현금영수증"),"적격증빙 4종",IF(J75="없음","증빙 없음","간이·기타"))))</f>
        <v/>
      </c>
      <c r="L75" s="12">
        <f>IF(H75="","",IF(H75&gt;30000,"초과",""))</f>
        <v/>
      </c>
      <c r="M75" s="12">
        <f>IF(H75="","",IF(J75="","증빙 빈칸",IF(AND(H75&gt;30000,K75&lt;&gt;"적격증빙 4종"),"확인 필요","")))</f>
        <v/>
      </c>
      <c r="N75" s="12" t="n"/>
      <c r="O75" s="12" t="n"/>
      <c r="P75" s="12" t="n"/>
      <c r="Q75" s="12" t="n"/>
      <c r="R75" s="29" t="n"/>
      <c r="S75" s="29" t="n"/>
      <c r="T75" s="30" t="n"/>
      <c r="U75" s="30" t="n"/>
    </row>
    <row r="76">
      <c r="A76" s="29" t="n"/>
      <c r="B76" s="30" t="n"/>
      <c r="C76" s="30" t="n"/>
      <c r="D76" s="12" t="n"/>
      <c r="E76" s="30" t="n"/>
      <c r="F76" s="12" t="n"/>
      <c r="G76" s="30" t="n"/>
      <c r="H76" s="31" t="n"/>
      <c r="I76" s="12" t="n"/>
      <c r="J76" s="12" t="n"/>
      <c r="K76" s="12">
        <f>IF(H76="","",IF(J76="","증빙 빈칸",IF(OR(J76="세금계산서",J76="계산서",J76="카드전표",J76="현금영수증"),"적격증빙 4종",IF(J76="없음","증빙 없음","간이·기타"))))</f>
        <v/>
      </c>
      <c r="L76" s="12">
        <f>IF(H76="","",IF(H76&gt;30000,"초과",""))</f>
        <v/>
      </c>
      <c r="M76" s="12">
        <f>IF(H76="","",IF(J76="","증빙 빈칸",IF(AND(H76&gt;30000,K76&lt;&gt;"적격증빙 4종"),"확인 필요","")))</f>
        <v/>
      </c>
      <c r="N76" s="12" t="n"/>
      <c r="O76" s="12" t="n"/>
      <c r="P76" s="12" t="n"/>
      <c r="Q76" s="12" t="n"/>
      <c r="R76" s="29" t="n"/>
      <c r="S76" s="29" t="n"/>
      <c r="T76" s="30" t="n"/>
      <c r="U76" s="30" t="n"/>
    </row>
    <row r="77">
      <c r="A77" s="29" t="n"/>
      <c r="B77" s="30" t="n"/>
      <c r="C77" s="30" t="n"/>
      <c r="D77" s="12" t="n"/>
      <c r="E77" s="30" t="n"/>
      <c r="F77" s="12" t="n"/>
      <c r="G77" s="30" t="n"/>
      <c r="H77" s="31" t="n"/>
      <c r="I77" s="12" t="n"/>
      <c r="J77" s="12" t="n"/>
      <c r="K77" s="12">
        <f>IF(H77="","",IF(J77="","증빙 빈칸",IF(OR(J77="세금계산서",J77="계산서",J77="카드전표",J77="현금영수증"),"적격증빙 4종",IF(J77="없음","증빙 없음","간이·기타"))))</f>
        <v/>
      </c>
      <c r="L77" s="12">
        <f>IF(H77="","",IF(H77&gt;30000,"초과",""))</f>
        <v/>
      </c>
      <c r="M77" s="12">
        <f>IF(H77="","",IF(J77="","증빙 빈칸",IF(AND(H77&gt;30000,K77&lt;&gt;"적격증빙 4종"),"확인 필요","")))</f>
        <v/>
      </c>
      <c r="N77" s="12" t="n"/>
      <c r="O77" s="12" t="n"/>
      <c r="P77" s="12" t="n"/>
      <c r="Q77" s="12" t="n"/>
      <c r="R77" s="29" t="n"/>
      <c r="S77" s="29" t="n"/>
      <c r="T77" s="30" t="n"/>
      <c r="U77" s="30" t="n"/>
    </row>
    <row r="78">
      <c r="A78" s="29" t="n"/>
      <c r="B78" s="30" t="n"/>
      <c r="C78" s="30" t="n"/>
      <c r="D78" s="12" t="n"/>
      <c r="E78" s="30" t="n"/>
      <c r="F78" s="12" t="n"/>
      <c r="G78" s="30" t="n"/>
      <c r="H78" s="31" t="n"/>
      <c r="I78" s="12" t="n"/>
      <c r="J78" s="12" t="n"/>
      <c r="K78" s="12">
        <f>IF(H78="","",IF(J78="","증빙 빈칸",IF(OR(J78="세금계산서",J78="계산서",J78="카드전표",J78="현금영수증"),"적격증빙 4종",IF(J78="없음","증빙 없음","간이·기타"))))</f>
        <v/>
      </c>
      <c r="L78" s="12">
        <f>IF(H78="","",IF(H78&gt;30000,"초과",""))</f>
        <v/>
      </c>
      <c r="M78" s="12">
        <f>IF(H78="","",IF(J78="","증빙 빈칸",IF(AND(H78&gt;30000,K78&lt;&gt;"적격증빙 4종"),"확인 필요","")))</f>
        <v/>
      </c>
      <c r="N78" s="12" t="n"/>
      <c r="O78" s="12" t="n"/>
      <c r="P78" s="12" t="n"/>
      <c r="Q78" s="12" t="n"/>
      <c r="R78" s="29" t="n"/>
      <c r="S78" s="29" t="n"/>
      <c r="T78" s="30" t="n"/>
      <c r="U78" s="30" t="n"/>
    </row>
    <row r="79">
      <c r="A79" s="29" t="n"/>
      <c r="B79" s="30" t="n"/>
      <c r="C79" s="30" t="n"/>
      <c r="D79" s="12" t="n"/>
      <c r="E79" s="30" t="n"/>
      <c r="F79" s="12" t="n"/>
      <c r="G79" s="30" t="n"/>
      <c r="H79" s="31" t="n"/>
      <c r="I79" s="12" t="n"/>
      <c r="J79" s="12" t="n"/>
      <c r="K79" s="12">
        <f>IF(H79="","",IF(J79="","증빙 빈칸",IF(OR(J79="세금계산서",J79="계산서",J79="카드전표",J79="현금영수증"),"적격증빙 4종",IF(J79="없음","증빙 없음","간이·기타"))))</f>
        <v/>
      </c>
      <c r="L79" s="12">
        <f>IF(H79="","",IF(H79&gt;30000,"초과",""))</f>
        <v/>
      </c>
      <c r="M79" s="12">
        <f>IF(H79="","",IF(J79="","증빙 빈칸",IF(AND(H79&gt;30000,K79&lt;&gt;"적격증빙 4종"),"확인 필요","")))</f>
        <v/>
      </c>
      <c r="N79" s="12" t="n"/>
      <c r="O79" s="12" t="n"/>
      <c r="P79" s="12" t="n"/>
      <c r="Q79" s="12" t="n"/>
      <c r="R79" s="29" t="n"/>
      <c r="S79" s="29" t="n"/>
      <c r="T79" s="30" t="n"/>
      <c r="U79" s="30" t="n"/>
    </row>
    <row r="80">
      <c r="A80" s="29" t="n"/>
      <c r="B80" s="30" t="n"/>
      <c r="C80" s="30" t="n"/>
      <c r="D80" s="12" t="n"/>
      <c r="E80" s="30" t="n"/>
      <c r="F80" s="12" t="n"/>
      <c r="G80" s="30" t="n"/>
      <c r="H80" s="31" t="n"/>
      <c r="I80" s="12" t="n"/>
      <c r="J80" s="12" t="n"/>
      <c r="K80" s="12">
        <f>IF(H80="","",IF(J80="","증빙 빈칸",IF(OR(J80="세금계산서",J80="계산서",J80="카드전표",J80="현금영수증"),"적격증빙 4종",IF(J80="없음","증빙 없음","간이·기타"))))</f>
        <v/>
      </c>
      <c r="L80" s="12">
        <f>IF(H80="","",IF(H80&gt;30000,"초과",""))</f>
        <v/>
      </c>
      <c r="M80" s="12">
        <f>IF(H80="","",IF(J80="","증빙 빈칸",IF(AND(H80&gt;30000,K80&lt;&gt;"적격증빙 4종"),"확인 필요","")))</f>
        <v/>
      </c>
      <c r="N80" s="12" t="n"/>
      <c r="O80" s="12" t="n"/>
      <c r="P80" s="12" t="n"/>
      <c r="Q80" s="12" t="n"/>
      <c r="R80" s="29" t="n"/>
      <c r="S80" s="29" t="n"/>
      <c r="T80" s="30" t="n"/>
      <c r="U80" s="30" t="n"/>
    </row>
    <row r="81">
      <c r="A81" s="29" t="n"/>
      <c r="B81" s="30" t="n"/>
      <c r="C81" s="30" t="n"/>
      <c r="D81" s="12" t="n"/>
      <c r="E81" s="30" t="n"/>
      <c r="F81" s="12" t="n"/>
      <c r="G81" s="30" t="n"/>
      <c r="H81" s="31" t="n"/>
      <c r="I81" s="12" t="n"/>
      <c r="J81" s="12" t="n"/>
      <c r="K81" s="12">
        <f>IF(H81="","",IF(J81="","증빙 빈칸",IF(OR(J81="세금계산서",J81="계산서",J81="카드전표",J81="현금영수증"),"적격증빙 4종",IF(J81="없음","증빙 없음","간이·기타"))))</f>
        <v/>
      </c>
      <c r="L81" s="12">
        <f>IF(H81="","",IF(H81&gt;30000,"초과",""))</f>
        <v/>
      </c>
      <c r="M81" s="12">
        <f>IF(H81="","",IF(J81="","증빙 빈칸",IF(AND(H81&gt;30000,K81&lt;&gt;"적격증빙 4종"),"확인 필요","")))</f>
        <v/>
      </c>
      <c r="N81" s="12" t="n"/>
      <c r="O81" s="12" t="n"/>
      <c r="P81" s="12" t="n"/>
      <c r="Q81" s="12" t="n"/>
      <c r="R81" s="29" t="n"/>
      <c r="S81" s="29" t="n"/>
      <c r="T81" s="30" t="n"/>
      <c r="U81" s="30" t="n"/>
    </row>
    <row r="82">
      <c r="A82" s="29" t="n"/>
      <c r="B82" s="30" t="n"/>
      <c r="C82" s="30" t="n"/>
      <c r="D82" s="12" t="n"/>
      <c r="E82" s="30" t="n"/>
      <c r="F82" s="12" t="n"/>
      <c r="G82" s="30" t="n"/>
      <c r="H82" s="31" t="n"/>
      <c r="I82" s="12" t="n"/>
      <c r="J82" s="12" t="n"/>
      <c r="K82" s="12">
        <f>IF(H82="","",IF(J82="","증빙 빈칸",IF(OR(J82="세금계산서",J82="계산서",J82="카드전표",J82="현금영수증"),"적격증빙 4종",IF(J82="없음","증빙 없음","간이·기타"))))</f>
        <v/>
      </c>
      <c r="L82" s="12">
        <f>IF(H82="","",IF(H82&gt;30000,"초과",""))</f>
        <v/>
      </c>
      <c r="M82" s="12">
        <f>IF(H82="","",IF(J82="","증빙 빈칸",IF(AND(H82&gt;30000,K82&lt;&gt;"적격증빙 4종"),"확인 필요","")))</f>
        <v/>
      </c>
      <c r="N82" s="12" t="n"/>
      <c r="O82" s="12" t="n"/>
      <c r="P82" s="12" t="n"/>
      <c r="Q82" s="12" t="n"/>
      <c r="R82" s="29" t="n"/>
      <c r="S82" s="29" t="n"/>
      <c r="T82" s="30" t="n"/>
      <c r="U82" s="30" t="n"/>
    </row>
    <row r="83">
      <c r="A83" s="29" t="n"/>
      <c r="B83" s="30" t="n"/>
      <c r="C83" s="30" t="n"/>
      <c r="D83" s="12" t="n"/>
      <c r="E83" s="30" t="n"/>
      <c r="F83" s="12" t="n"/>
      <c r="G83" s="30" t="n"/>
      <c r="H83" s="31" t="n"/>
      <c r="I83" s="12" t="n"/>
      <c r="J83" s="12" t="n"/>
      <c r="K83" s="12">
        <f>IF(H83="","",IF(J83="","증빙 빈칸",IF(OR(J83="세금계산서",J83="계산서",J83="카드전표",J83="현금영수증"),"적격증빙 4종",IF(J83="없음","증빙 없음","간이·기타"))))</f>
        <v/>
      </c>
      <c r="L83" s="12">
        <f>IF(H83="","",IF(H83&gt;30000,"초과",""))</f>
        <v/>
      </c>
      <c r="M83" s="12">
        <f>IF(H83="","",IF(J83="","증빙 빈칸",IF(AND(H83&gt;30000,K83&lt;&gt;"적격증빙 4종"),"확인 필요","")))</f>
        <v/>
      </c>
      <c r="N83" s="12" t="n"/>
      <c r="O83" s="12" t="n"/>
      <c r="P83" s="12" t="n"/>
      <c r="Q83" s="12" t="n"/>
      <c r="R83" s="29" t="n"/>
      <c r="S83" s="29" t="n"/>
      <c r="T83" s="30" t="n"/>
      <c r="U83" s="30" t="n"/>
    </row>
    <row r="84">
      <c r="A84" s="29" t="n"/>
      <c r="B84" s="30" t="n"/>
      <c r="C84" s="30" t="n"/>
      <c r="D84" s="12" t="n"/>
      <c r="E84" s="30" t="n"/>
      <c r="F84" s="12" t="n"/>
      <c r="G84" s="30" t="n"/>
      <c r="H84" s="31" t="n"/>
      <c r="I84" s="12" t="n"/>
      <c r="J84" s="12" t="n"/>
      <c r="K84" s="12">
        <f>IF(H84="","",IF(J84="","증빙 빈칸",IF(OR(J84="세금계산서",J84="계산서",J84="카드전표",J84="현금영수증"),"적격증빙 4종",IF(J84="없음","증빙 없음","간이·기타"))))</f>
        <v/>
      </c>
      <c r="L84" s="12">
        <f>IF(H84="","",IF(H84&gt;30000,"초과",""))</f>
        <v/>
      </c>
      <c r="M84" s="12">
        <f>IF(H84="","",IF(J84="","증빙 빈칸",IF(AND(H84&gt;30000,K84&lt;&gt;"적격증빙 4종"),"확인 필요","")))</f>
        <v/>
      </c>
      <c r="N84" s="12" t="n"/>
      <c r="O84" s="12" t="n"/>
      <c r="P84" s="12" t="n"/>
      <c r="Q84" s="12" t="n"/>
      <c r="R84" s="29" t="n"/>
      <c r="S84" s="29" t="n"/>
      <c r="T84" s="30" t="n"/>
      <c r="U84" s="30" t="n"/>
    </row>
    <row r="85">
      <c r="A85" s="29" t="n"/>
      <c r="B85" s="30" t="n"/>
      <c r="C85" s="30" t="n"/>
      <c r="D85" s="12" t="n"/>
      <c r="E85" s="30" t="n"/>
      <c r="F85" s="12" t="n"/>
      <c r="G85" s="30" t="n"/>
      <c r="H85" s="31" t="n"/>
      <c r="I85" s="12" t="n"/>
      <c r="J85" s="12" t="n"/>
      <c r="K85" s="12">
        <f>IF(H85="","",IF(J85="","증빙 빈칸",IF(OR(J85="세금계산서",J85="계산서",J85="카드전표",J85="현금영수증"),"적격증빙 4종",IF(J85="없음","증빙 없음","간이·기타"))))</f>
        <v/>
      </c>
      <c r="L85" s="12">
        <f>IF(H85="","",IF(H85&gt;30000,"초과",""))</f>
        <v/>
      </c>
      <c r="M85" s="12">
        <f>IF(H85="","",IF(J85="","증빙 빈칸",IF(AND(H85&gt;30000,K85&lt;&gt;"적격증빙 4종"),"확인 필요","")))</f>
        <v/>
      </c>
      <c r="N85" s="12" t="n"/>
      <c r="O85" s="12" t="n"/>
      <c r="P85" s="12" t="n"/>
      <c r="Q85" s="12" t="n"/>
      <c r="R85" s="29" t="n"/>
      <c r="S85" s="29" t="n"/>
      <c r="T85" s="30" t="n"/>
      <c r="U85" s="30" t="n"/>
    </row>
    <row r="86">
      <c r="A86" s="29" t="n"/>
      <c r="B86" s="30" t="n"/>
      <c r="C86" s="30" t="n"/>
      <c r="D86" s="12" t="n"/>
      <c r="E86" s="30" t="n"/>
      <c r="F86" s="12" t="n"/>
      <c r="G86" s="30" t="n"/>
      <c r="H86" s="31" t="n"/>
      <c r="I86" s="12" t="n"/>
      <c r="J86" s="12" t="n"/>
      <c r="K86" s="12">
        <f>IF(H86="","",IF(J86="","증빙 빈칸",IF(OR(J86="세금계산서",J86="계산서",J86="카드전표",J86="현금영수증"),"적격증빙 4종",IF(J86="없음","증빙 없음","간이·기타"))))</f>
        <v/>
      </c>
      <c r="L86" s="12">
        <f>IF(H86="","",IF(H86&gt;30000,"초과",""))</f>
        <v/>
      </c>
      <c r="M86" s="12">
        <f>IF(H86="","",IF(J86="","증빙 빈칸",IF(AND(H86&gt;30000,K86&lt;&gt;"적격증빙 4종"),"확인 필요","")))</f>
        <v/>
      </c>
      <c r="N86" s="12" t="n"/>
      <c r="O86" s="12" t="n"/>
      <c r="P86" s="12" t="n"/>
      <c r="Q86" s="12" t="n"/>
      <c r="R86" s="29" t="n"/>
      <c r="S86" s="29" t="n"/>
      <c r="T86" s="30" t="n"/>
      <c r="U86" s="30" t="n"/>
    </row>
    <row r="87">
      <c r="A87" s="29" t="n"/>
      <c r="B87" s="30" t="n"/>
      <c r="C87" s="30" t="n"/>
      <c r="D87" s="12" t="n"/>
      <c r="E87" s="30" t="n"/>
      <c r="F87" s="12" t="n"/>
      <c r="G87" s="30" t="n"/>
      <c r="H87" s="31" t="n"/>
      <c r="I87" s="12" t="n"/>
      <c r="J87" s="12" t="n"/>
      <c r="K87" s="12">
        <f>IF(H87="","",IF(J87="","증빙 빈칸",IF(OR(J87="세금계산서",J87="계산서",J87="카드전표",J87="현금영수증"),"적격증빙 4종",IF(J87="없음","증빙 없음","간이·기타"))))</f>
        <v/>
      </c>
      <c r="L87" s="12">
        <f>IF(H87="","",IF(H87&gt;30000,"초과",""))</f>
        <v/>
      </c>
      <c r="M87" s="12">
        <f>IF(H87="","",IF(J87="","증빙 빈칸",IF(AND(H87&gt;30000,K87&lt;&gt;"적격증빙 4종"),"확인 필요","")))</f>
        <v/>
      </c>
      <c r="N87" s="12" t="n"/>
      <c r="O87" s="12" t="n"/>
      <c r="P87" s="12" t="n"/>
      <c r="Q87" s="12" t="n"/>
      <c r="R87" s="29" t="n"/>
      <c r="S87" s="29" t="n"/>
      <c r="T87" s="30" t="n"/>
      <c r="U87" s="30" t="n"/>
    </row>
    <row r="88">
      <c r="A88" s="29" t="n"/>
      <c r="B88" s="30" t="n"/>
      <c r="C88" s="30" t="n"/>
      <c r="D88" s="12" t="n"/>
      <c r="E88" s="30" t="n"/>
      <c r="F88" s="12" t="n"/>
      <c r="G88" s="30" t="n"/>
      <c r="H88" s="31" t="n"/>
      <c r="I88" s="12" t="n"/>
      <c r="J88" s="12" t="n"/>
      <c r="K88" s="12">
        <f>IF(H88="","",IF(J88="","증빙 빈칸",IF(OR(J88="세금계산서",J88="계산서",J88="카드전표",J88="현금영수증"),"적격증빙 4종",IF(J88="없음","증빙 없음","간이·기타"))))</f>
        <v/>
      </c>
      <c r="L88" s="12">
        <f>IF(H88="","",IF(H88&gt;30000,"초과",""))</f>
        <v/>
      </c>
      <c r="M88" s="12">
        <f>IF(H88="","",IF(J88="","증빙 빈칸",IF(AND(H88&gt;30000,K88&lt;&gt;"적격증빙 4종"),"확인 필요","")))</f>
        <v/>
      </c>
      <c r="N88" s="12" t="n"/>
      <c r="O88" s="12" t="n"/>
      <c r="P88" s="12" t="n"/>
      <c r="Q88" s="12" t="n"/>
      <c r="R88" s="29" t="n"/>
      <c r="S88" s="29" t="n"/>
      <c r="T88" s="30" t="n"/>
      <c r="U88" s="30" t="n"/>
    </row>
    <row r="89">
      <c r="A89" s="29" t="n"/>
      <c r="B89" s="30" t="n"/>
      <c r="C89" s="30" t="n"/>
      <c r="D89" s="12" t="n"/>
      <c r="E89" s="30" t="n"/>
      <c r="F89" s="12" t="n"/>
      <c r="G89" s="30" t="n"/>
      <c r="H89" s="31" t="n"/>
      <c r="I89" s="12" t="n"/>
      <c r="J89" s="12" t="n"/>
      <c r="K89" s="12">
        <f>IF(H89="","",IF(J89="","증빙 빈칸",IF(OR(J89="세금계산서",J89="계산서",J89="카드전표",J89="현금영수증"),"적격증빙 4종",IF(J89="없음","증빙 없음","간이·기타"))))</f>
        <v/>
      </c>
      <c r="L89" s="12">
        <f>IF(H89="","",IF(H89&gt;30000,"초과",""))</f>
        <v/>
      </c>
      <c r="M89" s="12">
        <f>IF(H89="","",IF(J89="","증빙 빈칸",IF(AND(H89&gt;30000,K89&lt;&gt;"적격증빙 4종"),"확인 필요","")))</f>
        <v/>
      </c>
      <c r="N89" s="12" t="n"/>
      <c r="O89" s="12" t="n"/>
      <c r="P89" s="12" t="n"/>
      <c r="Q89" s="12" t="n"/>
      <c r="R89" s="29" t="n"/>
      <c r="S89" s="29" t="n"/>
      <c r="T89" s="30" t="n"/>
      <c r="U89" s="30" t="n"/>
    </row>
    <row r="90">
      <c r="A90" s="29" t="n"/>
      <c r="B90" s="30" t="n"/>
      <c r="C90" s="30" t="n"/>
      <c r="D90" s="12" t="n"/>
      <c r="E90" s="30" t="n"/>
      <c r="F90" s="12" t="n"/>
      <c r="G90" s="30" t="n"/>
      <c r="H90" s="31" t="n"/>
      <c r="I90" s="12" t="n"/>
      <c r="J90" s="12" t="n"/>
      <c r="K90" s="12">
        <f>IF(H90="","",IF(J90="","증빙 빈칸",IF(OR(J90="세금계산서",J90="계산서",J90="카드전표",J90="현금영수증"),"적격증빙 4종",IF(J90="없음","증빙 없음","간이·기타"))))</f>
        <v/>
      </c>
      <c r="L90" s="12">
        <f>IF(H90="","",IF(H90&gt;30000,"초과",""))</f>
        <v/>
      </c>
      <c r="M90" s="12">
        <f>IF(H90="","",IF(J90="","증빙 빈칸",IF(AND(H90&gt;30000,K90&lt;&gt;"적격증빙 4종"),"확인 필요","")))</f>
        <v/>
      </c>
      <c r="N90" s="12" t="n"/>
      <c r="O90" s="12" t="n"/>
      <c r="P90" s="12" t="n"/>
      <c r="Q90" s="12" t="n"/>
      <c r="R90" s="29" t="n"/>
      <c r="S90" s="29" t="n"/>
      <c r="T90" s="30" t="n"/>
      <c r="U90" s="30" t="n"/>
    </row>
    <row r="91">
      <c r="A91" s="29" t="n"/>
      <c r="B91" s="30" t="n"/>
      <c r="C91" s="30" t="n"/>
      <c r="D91" s="12" t="n"/>
      <c r="E91" s="30" t="n"/>
      <c r="F91" s="12" t="n"/>
      <c r="G91" s="30" t="n"/>
      <c r="H91" s="31" t="n"/>
      <c r="I91" s="12" t="n"/>
      <c r="J91" s="12" t="n"/>
      <c r="K91" s="12">
        <f>IF(H91="","",IF(J91="","증빙 빈칸",IF(OR(J91="세금계산서",J91="계산서",J91="카드전표",J91="현금영수증"),"적격증빙 4종",IF(J91="없음","증빙 없음","간이·기타"))))</f>
        <v/>
      </c>
      <c r="L91" s="12">
        <f>IF(H91="","",IF(H91&gt;30000,"초과",""))</f>
        <v/>
      </c>
      <c r="M91" s="12">
        <f>IF(H91="","",IF(J91="","증빙 빈칸",IF(AND(H91&gt;30000,K91&lt;&gt;"적격증빙 4종"),"확인 필요","")))</f>
        <v/>
      </c>
      <c r="N91" s="12" t="n"/>
      <c r="O91" s="12" t="n"/>
      <c r="P91" s="12" t="n"/>
      <c r="Q91" s="12" t="n"/>
      <c r="R91" s="29" t="n"/>
      <c r="S91" s="29" t="n"/>
      <c r="T91" s="30" t="n"/>
      <c r="U91" s="30" t="n"/>
    </row>
    <row r="92">
      <c r="A92" s="29" t="n"/>
      <c r="B92" s="30" t="n"/>
      <c r="C92" s="30" t="n"/>
      <c r="D92" s="12" t="n"/>
      <c r="E92" s="30" t="n"/>
      <c r="F92" s="12" t="n"/>
      <c r="G92" s="30" t="n"/>
      <c r="H92" s="31" t="n"/>
      <c r="I92" s="12" t="n"/>
      <c r="J92" s="12" t="n"/>
      <c r="K92" s="12">
        <f>IF(H92="","",IF(J92="","증빙 빈칸",IF(OR(J92="세금계산서",J92="계산서",J92="카드전표",J92="현금영수증"),"적격증빙 4종",IF(J92="없음","증빙 없음","간이·기타"))))</f>
        <v/>
      </c>
      <c r="L92" s="12">
        <f>IF(H92="","",IF(H92&gt;30000,"초과",""))</f>
        <v/>
      </c>
      <c r="M92" s="12">
        <f>IF(H92="","",IF(J92="","증빙 빈칸",IF(AND(H92&gt;30000,K92&lt;&gt;"적격증빙 4종"),"확인 필요","")))</f>
        <v/>
      </c>
      <c r="N92" s="12" t="n"/>
      <c r="O92" s="12" t="n"/>
      <c r="P92" s="12" t="n"/>
      <c r="Q92" s="12" t="n"/>
      <c r="R92" s="29" t="n"/>
      <c r="S92" s="29" t="n"/>
      <c r="T92" s="30" t="n"/>
      <c r="U92" s="30" t="n"/>
    </row>
    <row r="93">
      <c r="A93" s="29" t="n"/>
      <c r="B93" s="30" t="n"/>
      <c r="C93" s="30" t="n"/>
      <c r="D93" s="12" t="n"/>
      <c r="E93" s="30" t="n"/>
      <c r="F93" s="12" t="n"/>
      <c r="G93" s="30" t="n"/>
      <c r="H93" s="31" t="n"/>
      <c r="I93" s="12" t="n"/>
      <c r="J93" s="12" t="n"/>
      <c r="K93" s="12">
        <f>IF(H93="","",IF(J93="","증빙 빈칸",IF(OR(J93="세금계산서",J93="계산서",J93="카드전표",J93="현금영수증"),"적격증빙 4종",IF(J93="없음","증빙 없음","간이·기타"))))</f>
        <v/>
      </c>
      <c r="L93" s="12">
        <f>IF(H93="","",IF(H93&gt;30000,"초과",""))</f>
        <v/>
      </c>
      <c r="M93" s="12">
        <f>IF(H93="","",IF(J93="","증빙 빈칸",IF(AND(H93&gt;30000,K93&lt;&gt;"적격증빙 4종"),"확인 필요","")))</f>
        <v/>
      </c>
      <c r="N93" s="12" t="n"/>
      <c r="O93" s="12" t="n"/>
      <c r="P93" s="12" t="n"/>
      <c r="Q93" s="12" t="n"/>
      <c r="R93" s="29" t="n"/>
      <c r="S93" s="29" t="n"/>
      <c r="T93" s="30" t="n"/>
      <c r="U93" s="30" t="n"/>
    </row>
    <row r="94">
      <c r="A94" s="29" t="n"/>
      <c r="B94" s="30" t="n"/>
      <c r="C94" s="30" t="n"/>
      <c r="D94" s="12" t="n"/>
      <c r="E94" s="30" t="n"/>
      <c r="F94" s="12" t="n"/>
      <c r="G94" s="30" t="n"/>
      <c r="H94" s="31" t="n"/>
      <c r="I94" s="12" t="n"/>
      <c r="J94" s="12" t="n"/>
      <c r="K94" s="12">
        <f>IF(H94="","",IF(J94="","증빙 빈칸",IF(OR(J94="세금계산서",J94="계산서",J94="카드전표",J94="현금영수증"),"적격증빙 4종",IF(J94="없음","증빙 없음","간이·기타"))))</f>
        <v/>
      </c>
      <c r="L94" s="12">
        <f>IF(H94="","",IF(H94&gt;30000,"초과",""))</f>
        <v/>
      </c>
      <c r="M94" s="12">
        <f>IF(H94="","",IF(J94="","증빙 빈칸",IF(AND(H94&gt;30000,K94&lt;&gt;"적격증빙 4종"),"확인 필요","")))</f>
        <v/>
      </c>
      <c r="N94" s="12" t="n"/>
      <c r="O94" s="12" t="n"/>
      <c r="P94" s="12" t="n"/>
      <c r="Q94" s="12" t="n"/>
      <c r="R94" s="29" t="n"/>
      <c r="S94" s="29" t="n"/>
      <c r="T94" s="30" t="n"/>
      <c r="U94" s="30" t="n"/>
    </row>
    <row r="95">
      <c r="A95" s="29" t="n"/>
      <c r="B95" s="30" t="n"/>
      <c r="C95" s="30" t="n"/>
      <c r="D95" s="12" t="n"/>
      <c r="E95" s="30" t="n"/>
      <c r="F95" s="12" t="n"/>
      <c r="G95" s="30" t="n"/>
      <c r="H95" s="31" t="n"/>
      <c r="I95" s="12" t="n"/>
      <c r="J95" s="12" t="n"/>
      <c r="K95" s="12">
        <f>IF(H95="","",IF(J95="","증빙 빈칸",IF(OR(J95="세금계산서",J95="계산서",J95="카드전표",J95="현금영수증"),"적격증빙 4종",IF(J95="없음","증빙 없음","간이·기타"))))</f>
        <v/>
      </c>
      <c r="L95" s="12">
        <f>IF(H95="","",IF(H95&gt;30000,"초과",""))</f>
        <v/>
      </c>
      <c r="M95" s="12">
        <f>IF(H95="","",IF(J95="","증빙 빈칸",IF(AND(H95&gt;30000,K95&lt;&gt;"적격증빙 4종"),"확인 필요","")))</f>
        <v/>
      </c>
      <c r="N95" s="12" t="n"/>
      <c r="O95" s="12" t="n"/>
      <c r="P95" s="12" t="n"/>
      <c r="Q95" s="12" t="n"/>
      <c r="R95" s="29" t="n"/>
      <c r="S95" s="29" t="n"/>
      <c r="T95" s="30" t="n"/>
      <c r="U95" s="30" t="n"/>
    </row>
    <row r="96">
      <c r="A96" s="29" t="n"/>
      <c r="B96" s="30" t="n"/>
      <c r="C96" s="30" t="n"/>
      <c r="D96" s="12" t="n"/>
      <c r="E96" s="30" t="n"/>
      <c r="F96" s="12" t="n"/>
      <c r="G96" s="30" t="n"/>
      <c r="H96" s="31" t="n"/>
      <c r="I96" s="12" t="n"/>
      <c r="J96" s="12" t="n"/>
      <c r="K96" s="12">
        <f>IF(H96="","",IF(J96="","증빙 빈칸",IF(OR(J96="세금계산서",J96="계산서",J96="카드전표",J96="현금영수증"),"적격증빙 4종",IF(J96="없음","증빙 없음","간이·기타"))))</f>
        <v/>
      </c>
      <c r="L96" s="12">
        <f>IF(H96="","",IF(H96&gt;30000,"초과",""))</f>
        <v/>
      </c>
      <c r="M96" s="12">
        <f>IF(H96="","",IF(J96="","증빙 빈칸",IF(AND(H96&gt;30000,K96&lt;&gt;"적격증빙 4종"),"확인 필요","")))</f>
        <v/>
      </c>
      <c r="N96" s="12" t="n"/>
      <c r="O96" s="12" t="n"/>
      <c r="P96" s="12" t="n"/>
      <c r="Q96" s="12" t="n"/>
      <c r="R96" s="29" t="n"/>
      <c r="S96" s="29" t="n"/>
      <c r="T96" s="30" t="n"/>
      <c r="U96" s="30" t="n"/>
    </row>
    <row r="97">
      <c r="A97" s="29" t="n"/>
      <c r="B97" s="30" t="n"/>
      <c r="C97" s="30" t="n"/>
      <c r="D97" s="12" t="n"/>
      <c r="E97" s="30" t="n"/>
      <c r="F97" s="12" t="n"/>
      <c r="G97" s="30" t="n"/>
      <c r="H97" s="31" t="n"/>
      <c r="I97" s="12" t="n"/>
      <c r="J97" s="12" t="n"/>
      <c r="K97" s="12">
        <f>IF(H97="","",IF(J97="","증빙 빈칸",IF(OR(J97="세금계산서",J97="계산서",J97="카드전표",J97="현금영수증"),"적격증빙 4종",IF(J97="없음","증빙 없음","간이·기타"))))</f>
        <v/>
      </c>
      <c r="L97" s="12">
        <f>IF(H97="","",IF(H97&gt;30000,"초과",""))</f>
        <v/>
      </c>
      <c r="M97" s="12">
        <f>IF(H97="","",IF(J97="","증빙 빈칸",IF(AND(H97&gt;30000,K97&lt;&gt;"적격증빙 4종"),"확인 필요","")))</f>
        <v/>
      </c>
      <c r="N97" s="12" t="n"/>
      <c r="O97" s="12" t="n"/>
      <c r="P97" s="12" t="n"/>
      <c r="Q97" s="12" t="n"/>
      <c r="R97" s="29" t="n"/>
      <c r="S97" s="29" t="n"/>
      <c r="T97" s="30" t="n"/>
      <c r="U97" s="30" t="n"/>
    </row>
    <row r="98">
      <c r="A98" s="29" t="n"/>
      <c r="B98" s="30" t="n"/>
      <c r="C98" s="30" t="n"/>
      <c r="D98" s="12" t="n"/>
      <c r="E98" s="30" t="n"/>
      <c r="F98" s="12" t="n"/>
      <c r="G98" s="30" t="n"/>
      <c r="H98" s="31" t="n"/>
      <c r="I98" s="12" t="n"/>
      <c r="J98" s="12" t="n"/>
      <c r="K98" s="12">
        <f>IF(H98="","",IF(J98="","증빙 빈칸",IF(OR(J98="세금계산서",J98="계산서",J98="카드전표",J98="현금영수증"),"적격증빙 4종",IF(J98="없음","증빙 없음","간이·기타"))))</f>
        <v/>
      </c>
      <c r="L98" s="12">
        <f>IF(H98="","",IF(H98&gt;30000,"초과",""))</f>
        <v/>
      </c>
      <c r="M98" s="12">
        <f>IF(H98="","",IF(J98="","증빙 빈칸",IF(AND(H98&gt;30000,K98&lt;&gt;"적격증빙 4종"),"확인 필요","")))</f>
        <v/>
      </c>
      <c r="N98" s="12" t="n"/>
      <c r="O98" s="12" t="n"/>
      <c r="P98" s="12" t="n"/>
      <c r="Q98" s="12" t="n"/>
      <c r="R98" s="29" t="n"/>
      <c r="S98" s="29" t="n"/>
      <c r="T98" s="30" t="n"/>
      <c r="U98" s="30" t="n"/>
    </row>
    <row r="99">
      <c r="A99" s="29" t="n"/>
      <c r="B99" s="30" t="n"/>
      <c r="C99" s="30" t="n"/>
      <c r="D99" s="12" t="n"/>
      <c r="E99" s="30" t="n"/>
      <c r="F99" s="12" t="n"/>
      <c r="G99" s="30" t="n"/>
      <c r="H99" s="31" t="n"/>
      <c r="I99" s="12" t="n"/>
      <c r="J99" s="12" t="n"/>
      <c r="K99" s="12">
        <f>IF(H99="","",IF(J99="","증빙 빈칸",IF(OR(J99="세금계산서",J99="계산서",J99="카드전표",J99="현금영수증"),"적격증빙 4종",IF(J99="없음","증빙 없음","간이·기타"))))</f>
        <v/>
      </c>
      <c r="L99" s="12">
        <f>IF(H99="","",IF(H99&gt;30000,"초과",""))</f>
        <v/>
      </c>
      <c r="M99" s="12">
        <f>IF(H99="","",IF(J99="","증빙 빈칸",IF(AND(H99&gt;30000,K99&lt;&gt;"적격증빙 4종"),"확인 필요","")))</f>
        <v/>
      </c>
      <c r="N99" s="12" t="n"/>
      <c r="O99" s="12" t="n"/>
      <c r="P99" s="12" t="n"/>
      <c r="Q99" s="12" t="n"/>
      <c r="R99" s="29" t="n"/>
      <c r="S99" s="29" t="n"/>
      <c r="T99" s="30" t="n"/>
      <c r="U99" s="30" t="n"/>
    </row>
    <row r="100">
      <c r="A100" s="29" t="n"/>
      <c r="B100" s="30" t="n"/>
      <c r="C100" s="30" t="n"/>
      <c r="D100" s="12" t="n"/>
      <c r="E100" s="30" t="n"/>
      <c r="F100" s="12" t="n"/>
      <c r="G100" s="30" t="n"/>
      <c r="H100" s="31" t="n"/>
      <c r="I100" s="12" t="n"/>
      <c r="J100" s="12" t="n"/>
      <c r="K100" s="12">
        <f>IF(H100="","",IF(J100="","증빙 빈칸",IF(OR(J100="세금계산서",J100="계산서",J100="카드전표",J100="현금영수증"),"적격증빙 4종",IF(J100="없음","증빙 없음","간이·기타"))))</f>
        <v/>
      </c>
      <c r="L100" s="12">
        <f>IF(H100="","",IF(H100&gt;30000,"초과",""))</f>
        <v/>
      </c>
      <c r="M100" s="12">
        <f>IF(H100="","",IF(J100="","증빙 빈칸",IF(AND(H100&gt;30000,K100&lt;&gt;"적격증빙 4종"),"확인 필요","")))</f>
        <v/>
      </c>
      <c r="N100" s="12" t="n"/>
      <c r="O100" s="12" t="n"/>
      <c r="P100" s="12" t="n"/>
      <c r="Q100" s="12" t="n"/>
      <c r="R100" s="29" t="n"/>
      <c r="S100" s="29" t="n"/>
      <c r="T100" s="30" t="n"/>
      <c r="U100" s="30" t="n"/>
    </row>
    <row r="101">
      <c r="A101" s="29" t="n"/>
      <c r="B101" s="30" t="n"/>
      <c r="C101" s="30" t="n"/>
      <c r="D101" s="12" t="n"/>
      <c r="E101" s="30" t="n"/>
      <c r="F101" s="12" t="n"/>
      <c r="G101" s="30" t="n"/>
      <c r="H101" s="31" t="n"/>
      <c r="I101" s="12" t="n"/>
      <c r="J101" s="12" t="n"/>
      <c r="K101" s="12">
        <f>IF(H101="","",IF(J101="","증빙 빈칸",IF(OR(J101="세금계산서",J101="계산서",J101="카드전표",J101="현금영수증"),"적격증빙 4종",IF(J101="없음","증빙 없음","간이·기타"))))</f>
        <v/>
      </c>
      <c r="L101" s="12">
        <f>IF(H101="","",IF(H101&gt;30000,"초과",""))</f>
        <v/>
      </c>
      <c r="M101" s="12">
        <f>IF(H101="","",IF(J101="","증빙 빈칸",IF(AND(H101&gt;30000,K101&lt;&gt;"적격증빙 4종"),"확인 필요","")))</f>
        <v/>
      </c>
      <c r="N101" s="12" t="n"/>
      <c r="O101" s="12" t="n"/>
      <c r="P101" s="12" t="n"/>
      <c r="Q101" s="12" t="n"/>
      <c r="R101" s="29" t="n"/>
      <c r="S101" s="29" t="n"/>
      <c r="T101" s="30" t="n"/>
      <c r="U101" s="30" t="n"/>
    </row>
    <row r="102">
      <c r="A102" s="29" t="n"/>
      <c r="B102" s="30" t="n"/>
      <c r="C102" s="30" t="n"/>
      <c r="D102" s="12" t="n"/>
      <c r="E102" s="30" t="n"/>
      <c r="F102" s="12" t="n"/>
      <c r="G102" s="30" t="n"/>
      <c r="H102" s="31" t="n"/>
      <c r="I102" s="12" t="n"/>
      <c r="J102" s="12" t="n"/>
      <c r="K102" s="12">
        <f>IF(H102="","",IF(J102="","증빙 빈칸",IF(OR(J102="세금계산서",J102="계산서",J102="카드전표",J102="현금영수증"),"적격증빙 4종",IF(J102="없음","증빙 없음","간이·기타"))))</f>
        <v/>
      </c>
      <c r="L102" s="12">
        <f>IF(H102="","",IF(H102&gt;30000,"초과",""))</f>
        <v/>
      </c>
      <c r="M102" s="12">
        <f>IF(H102="","",IF(J102="","증빙 빈칸",IF(AND(H102&gt;30000,K102&lt;&gt;"적격증빙 4종"),"확인 필요","")))</f>
        <v/>
      </c>
      <c r="N102" s="12" t="n"/>
      <c r="O102" s="12" t="n"/>
      <c r="P102" s="12" t="n"/>
      <c r="Q102" s="12" t="n"/>
      <c r="R102" s="29" t="n"/>
      <c r="S102" s="29" t="n"/>
      <c r="T102" s="30" t="n"/>
      <c r="U102" s="30" t="n"/>
    </row>
    <row r="103">
      <c r="A103" s="29" t="n"/>
      <c r="B103" s="30" t="n"/>
      <c r="C103" s="30" t="n"/>
      <c r="D103" s="12" t="n"/>
      <c r="E103" s="30" t="n"/>
      <c r="F103" s="12" t="n"/>
      <c r="G103" s="30" t="n"/>
      <c r="H103" s="31" t="n"/>
      <c r="I103" s="12" t="n"/>
      <c r="J103" s="12" t="n"/>
      <c r="K103" s="12">
        <f>IF(H103="","",IF(J103="","증빙 빈칸",IF(OR(J103="세금계산서",J103="계산서",J103="카드전표",J103="현금영수증"),"적격증빙 4종",IF(J103="없음","증빙 없음","간이·기타"))))</f>
        <v/>
      </c>
      <c r="L103" s="12">
        <f>IF(H103="","",IF(H103&gt;30000,"초과",""))</f>
        <v/>
      </c>
      <c r="M103" s="12">
        <f>IF(H103="","",IF(J103="","증빙 빈칸",IF(AND(H103&gt;30000,K103&lt;&gt;"적격증빙 4종"),"확인 필요","")))</f>
        <v/>
      </c>
      <c r="N103" s="12" t="n"/>
      <c r="O103" s="12" t="n"/>
      <c r="P103" s="12" t="n"/>
      <c r="Q103" s="12" t="n"/>
      <c r="R103" s="29" t="n"/>
      <c r="S103" s="29" t="n"/>
      <c r="T103" s="30" t="n"/>
      <c r="U103" s="30" t="n"/>
    </row>
    <row r="104">
      <c r="A104" s="29" t="n"/>
      <c r="B104" s="30" t="n"/>
      <c r="C104" s="30" t="n"/>
      <c r="D104" s="12" t="n"/>
      <c r="E104" s="30" t="n"/>
      <c r="F104" s="12" t="n"/>
      <c r="G104" s="30" t="n"/>
      <c r="H104" s="31" t="n"/>
      <c r="I104" s="12" t="n"/>
      <c r="J104" s="12" t="n"/>
      <c r="K104" s="12">
        <f>IF(H104="","",IF(J104="","증빙 빈칸",IF(OR(J104="세금계산서",J104="계산서",J104="카드전표",J104="현금영수증"),"적격증빙 4종",IF(J104="없음","증빙 없음","간이·기타"))))</f>
        <v/>
      </c>
      <c r="L104" s="12">
        <f>IF(H104="","",IF(H104&gt;30000,"초과",""))</f>
        <v/>
      </c>
      <c r="M104" s="12">
        <f>IF(H104="","",IF(J104="","증빙 빈칸",IF(AND(H104&gt;30000,K104&lt;&gt;"적격증빙 4종"),"확인 필요","")))</f>
        <v/>
      </c>
      <c r="N104" s="12" t="n"/>
      <c r="O104" s="12" t="n"/>
      <c r="P104" s="12" t="n"/>
      <c r="Q104" s="12" t="n"/>
      <c r="R104" s="29" t="n"/>
      <c r="S104" s="29" t="n"/>
      <c r="T104" s="30" t="n"/>
      <c r="U104" s="30" t="n"/>
    </row>
    <row r="105">
      <c r="A105" s="29" t="n"/>
      <c r="B105" s="30" t="n"/>
      <c r="C105" s="30" t="n"/>
      <c r="D105" s="12" t="n"/>
      <c r="E105" s="30" t="n"/>
      <c r="F105" s="12" t="n"/>
      <c r="G105" s="30" t="n"/>
      <c r="H105" s="31" t="n"/>
      <c r="I105" s="12" t="n"/>
      <c r="J105" s="12" t="n"/>
      <c r="K105" s="12">
        <f>IF(H105="","",IF(J105="","증빙 빈칸",IF(OR(J105="세금계산서",J105="계산서",J105="카드전표",J105="현금영수증"),"적격증빙 4종",IF(J105="없음","증빙 없음","간이·기타"))))</f>
        <v/>
      </c>
      <c r="L105" s="12">
        <f>IF(H105="","",IF(H105&gt;30000,"초과",""))</f>
        <v/>
      </c>
      <c r="M105" s="12">
        <f>IF(H105="","",IF(J105="","증빙 빈칸",IF(AND(H105&gt;30000,K105&lt;&gt;"적격증빙 4종"),"확인 필요","")))</f>
        <v/>
      </c>
      <c r="N105" s="12" t="n"/>
      <c r="O105" s="12" t="n"/>
      <c r="P105" s="12" t="n"/>
      <c r="Q105" s="12" t="n"/>
      <c r="R105" s="29" t="n"/>
      <c r="S105" s="29" t="n"/>
      <c r="T105" s="30" t="n"/>
      <c r="U105" s="30" t="n"/>
    </row>
    <row r="106">
      <c r="A106" s="29" t="n"/>
      <c r="B106" s="30" t="n"/>
      <c r="C106" s="30" t="n"/>
      <c r="D106" s="12" t="n"/>
      <c r="E106" s="30" t="n"/>
      <c r="F106" s="12" t="n"/>
      <c r="G106" s="30" t="n"/>
      <c r="H106" s="31" t="n"/>
      <c r="I106" s="12" t="n"/>
      <c r="J106" s="12" t="n"/>
      <c r="K106" s="12">
        <f>IF(H106="","",IF(J106="","증빙 빈칸",IF(OR(J106="세금계산서",J106="계산서",J106="카드전표",J106="현금영수증"),"적격증빙 4종",IF(J106="없음","증빙 없음","간이·기타"))))</f>
        <v/>
      </c>
      <c r="L106" s="12">
        <f>IF(H106="","",IF(H106&gt;30000,"초과",""))</f>
        <v/>
      </c>
      <c r="M106" s="12">
        <f>IF(H106="","",IF(J106="","증빙 빈칸",IF(AND(H106&gt;30000,K106&lt;&gt;"적격증빙 4종"),"확인 필요","")))</f>
        <v/>
      </c>
      <c r="N106" s="12" t="n"/>
      <c r="O106" s="12" t="n"/>
      <c r="P106" s="12" t="n"/>
      <c r="Q106" s="12" t="n"/>
      <c r="R106" s="29" t="n"/>
      <c r="S106" s="29" t="n"/>
      <c r="T106" s="30" t="n"/>
      <c r="U106" s="30" t="n"/>
    </row>
    <row r="107">
      <c r="A107" s="29" t="n"/>
      <c r="B107" s="30" t="n"/>
      <c r="C107" s="30" t="n"/>
      <c r="D107" s="12" t="n"/>
      <c r="E107" s="30" t="n"/>
      <c r="F107" s="12" t="n"/>
      <c r="G107" s="30" t="n"/>
      <c r="H107" s="31" t="n"/>
      <c r="I107" s="12" t="n"/>
      <c r="J107" s="12" t="n"/>
      <c r="K107" s="12">
        <f>IF(H107="","",IF(J107="","증빙 빈칸",IF(OR(J107="세금계산서",J107="계산서",J107="카드전표",J107="현금영수증"),"적격증빙 4종",IF(J107="없음","증빙 없음","간이·기타"))))</f>
        <v/>
      </c>
      <c r="L107" s="12">
        <f>IF(H107="","",IF(H107&gt;30000,"초과",""))</f>
        <v/>
      </c>
      <c r="M107" s="12">
        <f>IF(H107="","",IF(J107="","증빙 빈칸",IF(AND(H107&gt;30000,K107&lt;&gt;"적격증빙 4종"),"확인 필요","")))</f>
        <v/>
      </c>
      <c r="N107" s="12" t="n"/>
      <c r="O107" s="12" t="n"/>
      <c r="P107" s="12" t="n"/>
      <c r="Q107" s="12" t="n"/>
      <c r="R107" s="29" t="n"/>
      <c r="S107" s="29" t="n"/>
      <c r="T107" s="30" t="n"/>
      <c r="U107" s="30" t="n"/>
    </row>
    <row r="108">
      <c r="A108" s="29" t="n"/>
      <c r="B108" s="30" t="n"/>
      <c r="C108" s="30" t="n"/>
      <c r="D108" s="12" t="n"/>
      <c r="E108" s="30" t="n"/>
      <c r="F108" s="12" t="n"/>
      <c r="G108" s="30" t="n"/>
      <c r="H108" s="31" t="n"/>
      <c r="I108" s="12" t="n"/>
      <c r="J108" s="12" t="n"/>
      <c r="K108" s="12">
        <f>IF(H108="","",IF(J108="","증빙 빈칸",IF(OR(J108="세금계산서",J108="계산서",J108="카드전표",J108="현금영수증"),"적격증빙 4종",IF(J108="없음","증빙 없음","간이·기타"))))</f>
        <v/>
      </c>
      <c r="L108" s="12">
        <f>IF(H108="","",IF(H108&gt;30000,"초과",""))</f>
        <v/>
      </c>
      <c r="M108" s="12">
        <f>IF(H108="","",IF(J108="","증빙 빈칸",IF(AND(H108&gt;30000,K108&lt;&gt;"적격증빙 4종"),"확인 필요","")))</f>
        <v/>
      </c>
      <c r="N108" s="12" t="n"/>
      <c r="O108" s="12" t="n"/>
      <c r="P108" s="12" t="n"/>
      <c r="Q108" s="12" t="n"/>
      <c r="R108" s="29" t="n"/>
      <c r="S108" s="29" t="n"/>
      <c r="T108" s="30" t="n"/>
      <c r="U108" s="30" t="n"/>
    </row>
    <row r="109">
      <c r="A109" s="29" t="n"/>
      <c r="B109" s="30" t="n"/>
      <c r="C109" s="30" t="n"/>
      <c r="D109" s="12" t="n"/>
      <c r="E109" s="30" t="n"/>
      <c r="F109" s="12" t="n"/>
      <c r="G109" s="30" t="n"/>
      <c r="H109" s="31" t="n"/>
      <c r="I109" s="12" t="n"/>
      <c r="J109" s="12" t="n"/>
      <c r="K109" s="12">
        <f>IF(H109="","",IF(J109="","증빙 빈칸",IF(OR(J109="세금계산서",J109="계산서",J109="카드전표",J109="현금영수증"),"적격증빙 4종",IF(J109="없음","증빙 없음","간이·기타"))))</f>
        <v/>
      </c>
      <c r="L109" s="12">
        <f>IF(H109="","",IF(H109&gt;30000,"초과",""))</f>
        <v/>
      </c>
      <c r="M109" s="12">
        <f>IF(H109="","",IF(J109="","증빙 빈칸",IF(AND(H109&gt;30000,K109&lt;&gt;"적격증빙 4종"),"확인 필요","")))</f>
        <v/>
      </c>
      <c r="N109" s="12" t="n"/>
      <c r="O109" s="12" t="n"/>
      <c r="P109" s="12" t="n"/>
      <c r="Q109" s="12" t="n"/>
      <c r="R109" s="29" t="n"/>
      <c r="S109" s="29" t="n"/>
      <c r="T109" s="30" t="n"/>
      <c r="U109" s="30" t="n"/>
    </row>
    <row r="110">
      <c r="A110" s="29" t="n"/>
      <c r="B110" s="30" t="n"/>
      <c r="C110" s="30" t="n"/>
      <c r="D110" s="12" t="n"/>
      <c r="E110" s="30" t="n"/>
      <c r="F110" s="12" t="n"/>
      <c r="G110" s="30" t="n"/>
      <c r="H110" s="31" t="n"/>
      <c r="I110" s="12" t="n"/>
      <c r="J110" s="12" t="n"/>
      <c r="K110" s="12">
        <f>IF(H110="","",IF(J110="","증빙 빈칸",IF(OR(J110="세금계산서",J110="계산서",J110="카드전표",J110="현금영수증"),"적격증빙 4종",IF(J110="없음","증빙 없음","간이·기타"))))</f>
        <v/>
      </c>
      <c r="L110" s="12">
        <f>IF(H110="","",IF(H110&gt;30000,"초과",""))</f>
        <v/>
      </c>
      <c r="M110" s="12">
        <f>IF(H110="","",IF(J110="","증빙 빈칸",IF(AND(H110&gt;30000,K110&lt;&gt;"적격증빙 4종"),"확인 필요","")))</f>
        <v/>
      </c>
      <c r="N110" s="12" t="n"/>
      <c r="O110" s="12" t="n"/>
      <c r="P110" s="12" t="n"/>
      <c r="Q110" s="12" t="n"/>
      <c r="R110" s="29" t="n"/>
      <c r="S110" s="29" t="n"/>
      <c r="T110" s="30" t="n"/>
      <c r="U110" s="30" t="n"/>
    </row>
    <row r="111">
      <c r="A111" s="29" t="n"/>
      <c r="B111" s="30" t="n"/>
      <c r="C111" s="30" t="n"/>
      <c r="D111" s="12" t="n"/>
      <c r="E111" s="30" t="n"/>
      <c r="F111" s="12" t="n"/>
      <c r="G111" s="30" t="n"/>
      <c r="H111" s="31" t="n"/>
      <c r="I111" s="12" t="n"/>
      <c r="J111" s="12" t="n"/>
      <c r="K111" s="12">
        <f>IF(H111="","",IF(J111="","증빙 빈칸",IF(OR(J111="세금계산서",J111="계산서",J111="카드전표",J111="현금영수증"),"적격증빙 4종",IF(J111="없음","증빙 없음","간이·기타"))))</f>
        <v/>
      </c>
      <c r="L111" s="12">
        <f>IF(H111="","",IF(H111&gt;30000,"초과",""))</f>
        <v/>
      </c>
      <c r="M111" s="12">
        <f>IF(H111="","",IF(J111="","증빙 빈칸",IF(AND(H111&gt;30000,K111&lt;&gt;"적격증빙 4종"),"확인 필요","")))</f>
        <v/>
      </c>
      <c r="N111" s="12" t="n"/>
      <c r="O111" s="12" t="n"/>
      <c r="P111" s="12" t="n"/>
      <c r="Q111" s="12" t="n"/>
      <c r="R111" s="29" t="n"/>
      <c r="S111" s="29" t="n"/>
      <c r="T111" s="30" t="n"/>
      <c r="U111" s="30" t="n"/>
    </row>
    <row r="112">
      <c r="A112" s="29" t="n"/>
      <c r="B112" s="30" t="n"/>
      <c r="C112" s="30" t="n"/>
      <c r="D112" s="12" t="n"/>
      <c r="E112" s="30" t="n"/>
      <c r="F112" s="12" t="n"/>
      <c r="G112" s="30" t="n"/>
      <c r="H112" s="31" t="n"/>
      <c r="I112" s="12" t="n"/>
      <c r="J112" s="12" t="n"/>
      <c r="K112" s="12">
        <f>IF(H112="","",IF(J112="","증빙 빈칸",IF(OR(J112="세금계산서",J112="계산서",J112="카드전표",J112="현금영수증"),"적격증빙 4종",IF(J112="없음","증빙 없음","간이·기타"))))</f>
        <v/>
      </c>
      <c r="L112" s="12">
        <f>IF(H112="","",IF(H112&gt;30000,"초과",""))</f>
        <v/>
      </c>
      <c r="M112" s="12">
        <f>IF(H112="","",IF(J112="","증빙 빈칸",IF(AND(H112&gt;30000,K112&lt;&gt;"적격증빙 4종"),"확인 필요","")))</f>
        <v/>
      </c>
      <c r="N112" s="12" t="n"/>
      <c r="O112" s="12" t="n"/>
      <c r="P112" s="12" t="n"/>
      <c r="Q112" s="12" t="n"/>
      <c r="R112" s="29" t="n"/>
      <c r="S112" s="29" t="n"/>
      <c r="T112" s="30" t="n"/>
      <c r="U112" s="30" t="n"/>
    </row>
    <row r="113">
      <c r="A113" s="29" t="n"/>
      <c r="B113" s="30" t="n"/>
      <c r="C113" s="30" t="n"/>
      <c r="D113" s="12" t="n"/>
      <c r="E113" s="30" t="n"/>
      <c r="F113" s="12" t="n"/>
      <c r="G113" s="30" t="n"/>
      <c r="H113" s="31" t="n"/>
      <c r="I113" s="12" t="n"/>
      <c r="J113" s="12" t="n"/>
      <c r="K113" s="12">
        <f>IF(H113="","",IF(J113="","증빙 빈칸",IF(OR(J113="세금계산서",J113="계산서",J113="카드전표",J113="현금영수증"),"적격증빙 4종",IF(J113="없음","증빙 없음","간이·기타"))))</f>
        <v/>
      </c>
      <c r="L113" s="12">
        <f>IF(H113="","",IF(H113&gt;30000,"초과",""))</f>
        <v/>
      </c>
      <c r="M113" s="12">
        <f>IF(H113="","",IF(J113="","증빙 빈칸",IF(AND(H113&gt;30000,K113&lt;&gt;"적격증빙 4종"),"확인 필요","")))</f>
        <v/>
      </c>
      <c r="N113" s="12" t="n"/>
      <c r="O113" s="12" t="n"/>
      <c r="P113" s="12" t="n"/>
      <c r="Q113" s="12" t="n"/>
      <c r="R113" s="29" t="n"/>
      <c r="S113" s="29" t="n"/>
      <c r="T113" s="30" t="n"/>
      <c r="U113" s="30" t="n"/>
    </row>
    <row r="114">
      <c r="A114" s="29" t="n"/>
      <c r="B114" s="30" t="n"/>
      <c r="C114" s="30" t="n"/>
      <c r="D114" s="12" t="n"/>
      <c r="E114" s="30" t="n"/>
      <c r="F114" s="12" t="n"/>
      <c r="G114" s="30" t="n"/>
      <c r="H114" s="31" t="n"/>
      <c r="I114" s="12" t="n"/>
      <c r="J114" s="12" t="n"/>
      <c r="K114" s="12">
        <f>IF(H114="","",IF(J114="","증빙 빈칸",IF(OR(J114="세금계산서",J114="계산서",J114="카드전표",J114="현금영수증"),"적격증빙 4종",IF(J114="없음","증빙 없음","간이·기타"))))</f>
        <v/>
      </c>
      <c r="L114" s="12">
        <f>IF(H114="","",IF(H114&gt;30000,"초과",""))</f>
        <v/>
      </c>
      <c r="M114" s="12">
        <f>IF(H114="","",IF(J114="","증빙 빈칸",IF(AND(H114&gt;30000,K114&lt;&gt;"적격증빙 4종"),"확인 필요","")))</f>
        <v/>
      </c>
      <c r="N114" s="12" t="n"/>
      <c r="O114" s="12" t="n"/>
      <c r="P114" s="12" t="n"/>
      <c r="Q114" s="12" t="n"/>
      <c r="R114" s="29" t="n"/>
      <c r="S114" s="29" t="n"/>
      <c r="T114" s="30" t="n"/>
      <c r="U114" s="30" t="n"/>
    </row>
    <row r="115">
      <c r="A115" s="29" t="n"/>
      <c r="B115" s="30" t="n"/>
      <c r="C115" s="30" t="n"/>
      <c r="D115" s="12" t="n"/>
      <c r="E115" s="30" t="n"/>
      <c r="F115" s="12" t="n"/>
      <c r="G115" s="30" t="n"/>
      <c r="H115" s="31" t="n"/>
      <c r="I115" s="12" t="n"/>
      <c r="J115" s="12" t="n"/>
      <c r="K115" s="12">
        <f>IF(H115="","",IF(J115="","증빙 빈칸",IF(OR(J115="세금계산서",J115="계산서",J115="카드전표",J115="현금영수증"),"적격증빙 4종",IF(J115="없음","증빙 없음","간이·기타"))))</f>
        <v/>
      </c>
      <c r="L115" s="12">
        <f>IF(H115="","",IF(H115&gt;30000,"초과",""))</f>
        <v/>
      </c>
      <c r="M115" s="12">
        <f>IF(H115="","",IF(J115="","증빙 빈칸",IF(AND(H115&gt;30000,K115&lt;&gt;"적격증빙 4종"),"확인 필요","")))</f>
        <v/>
      </c>
      <c r="N115" s="12" t="n"/>
      <c r="O115" s="12" t="n"/>
      <c r="P115" s="12" t="n"/>
      <c r="Q115" s="12" t="n"/>
      <c r="R115" s="29" t="n"/>
      <c r="S115" s="29" t="n"/>
      <c r="T115" s="30" t="n"/>
      <c r="U115" s="30" t="n"/>
    </row>
    <row r="116">
      <c r="A116" s="29" t="n"/>
      <c r="B116" s="30" t="n"/>
      <c r="C116" s="30" t="n"/>
      <c r="D116" s="12" t="n"/>
      <c r="E116" s="30" t="n"/>
      <c r="F116" s="12" t="n"/>
      <c r="G116" s="30" t="n"/>
      <c r="H116" s="31" t="n"/>
      <c r="I116" s="12" t="n"/>
      <c r="J116" s="12" t="n"/>
      <c r="K116" s="12">
        <f>IF(H116="","",IF(J116="","증빙 빈칸",IF(OR(J116="세금계산서",J116="계산서",J116="카드전표",J116="현금영수증"),"적격증빙 4종",IF(J116="없음","증빙 없음","간이·기타"))))</f>
        <v/>
      </c>
      <c r="L116" s="12">
        <f>IF(H116="","",IF(H116&gt;30000,"초과",""))</f>
        <v/>
      </c>
      <c r="M116" s="12">
        <f>IF(H116="","",IF(J116="","증빙 빈칸",IF(AND(H116&gt;30000,K116&lt;&gt;"적격증빙 4종"),"확인 필요","")))</f>
        <v/>
      </c>
      <c r="N116" s="12" t="n"/>
      <c r="O116" s="12" t="n"/>
      <c r="P116" s="12" t="n"/>
      <c r="Q116" s="12" t="n"/>
      <c r="R116" s="29" t="n"/>
      <c r="S116" s="29" t="n"/>
      <c r="T116" s="30" t="n"/>
      <c r="U116" s="30" t="n"/>
    </row>
    <row r="117">
      <c r="A117" s="29" t="n"/>
      <c r="B117" s="30" t="n"/>
      <c r="C117" s="30" t="n"/>
      <c r="D117" s="12" t="n"/>
      <c r="E117" s="30" t="n"/>
      <c r="F117" s="12" t="n"/>
      <c r="G117" s="30" t="n"/>
      <c r="H117" s="31" t="n"/>
      <c r="I117" s="12" t="n"/>
      <c r="J117" s="12" t="n"/>
      <c r="K117" s="12">
        <f>IF(H117="","",IF(J117="","증빙 빈칸",IF(OR(J117="세금계산서",J117="계산서",J117="카드전표",J117="현금영수증"),"적격증빙 4종",IF(J117="없음","증빙 없음","간이·기타"))))</f>
        <v/>
      </c>
      <c r="L117" s="12">
        <f>IF(H117="","",IF(H117&gt;30000,"초과",""))</f>
        <v/>
      </c>
      <c r="M117" s="12">
        <f>IF(H117="","",IF(J117="","증빙 빈칸",IF(AND(H117&gt;30000,K117&lt;&gt;"적격증빙 4종"),"확인 필요","")))</f>
        <v/>
      </c>
      <c r="N117" s="12" t="n"/>
      <c r="O117" s="12" t="n"/>
      <c r="P117" s="12" t="n"/>
      <c r="Q117" s="12" t="n"/>
      <c r="R117" s="29" t="n"/>
      <c r="S117" s="29" t="n"/>
      <c r="T117" s="30" t="n"/>
      <c r="U117" s="30" t="n"/>
    </row>
    <row r="118">
      <c r="A118" s="29" t="n"/>
      <c r="B118" s="30" t="n"/>
      <c r="C118" s="30" t="n"/>
      <c r="D118" s="12" t="n"/>
      <c r="E118" s="30" t="n"/>
      <c r="F118" s="12" t="n"/>
      <c r="G118" s="30" t="n"/>
      <c r="H118" s="31" t="n"/>
      <c r="I118" s="12" t="n"/>
      <c r="J118" s="12" t="n"/>
      <c r="K118" s="12">
        <f>IF(H118="","",IF(J118="","증빙 빈칸",IF(OR(J118="세금계산서",J118="계산서",J118="카드전표",J118="현금영수증"),"적격증빙 4종",IF(J118="없음","증빙 없음","간이·기타"))))</f>
        <v/>
      </c>
      <c r="L118" s="12">
        <f>IF(H118="","",IF(H118&gt;30000,"초과",""))</f>
        <v/>
      </c>
      <c r="M118" s="12">
        <f>IF(H118="","",IF(J118="","증빙 빈칸",IF(AND(H118&gt;30000,K118&lt;&gt;"적격증빙 4종"),"확인 필요","")))</f>
        <v/>
      </c>
      <c r="N118" s="12" t="n"/>
      <c r="O118" s="12" t="n"/>
      <c r="P118" s="12" t="n"/>
      <c r="Q118" s="12" t="n"/>
      <c r="R118" s="29" t="n"/>
      <c r="S118" s="29" t="n"/>
      <c r="T118" s="30" t="n"/>
      <c r="U118" s="30" t="n"/>
    </row>
    <row r="119">
      <c r="A119" s="29" t="n"/>
      <c r="B119" s="30" t="n"/>
      <c r="C119" s="30" t="n"/>
      <c r="D119" s="12" t="n"/>
      <c r="E119" s="30" t="n"/>
      <c r="F119" s="12" t="n"/>
      <c r="G119" s="30" t="n"/>
      <c r="H119" s="31" t="n"/>
      <c r="I119" s="12" t="n"/>
      <c r="J119" s="12" t="n"/>
      <c r="K119" s="12">
        <f>IF(H119="","",IF(J119="","증빙 빈칸",IF(OR(J119="세금계산서",J119="계산서",J119="카드전표",J119="현금영수증"),"적격증빙 4종",IF(J119="없음","증빙 없음","간이·기타"))))</f>
        <v/>
      </c>
      <c r="L119" s="12">
        <f>IF(H119="","",IF(H119&gt;30000,"초과",""))</f>
        <v/>
      </c>
      <c r="M119" s="12">
        <f>IF(H119="","",IF(J119="","증빙 빈칸",IF(AND(H119&gt;30000,K119&lt;&gt;"적격증빙 4종"),"확인 필요","")))</f>
        <v/>
      </c>
      <c r="N119" s="12" t="n"/>
      <c r="O119" s="12" t="n"/>
      <c r="P119" s="12" t="n"/>
      <c r="Q119" s="12" t="n"/>
      <c r="R119" s="29" t="n"/>
      <c r="S119" s="29" t="n"/>
      <c r="T119" s="30" t="n"/>
      <c r="U119" s="30" t="n"/>
    </row>
    <row r="120">
      <c r="A120" s="29" t="n"/>
      <c r="B120" s="30" t="n"/>
      <c r="C120" s="30" t="n"/>
      <c r="D120" s="12" t="n"/>
      <c r="E120" s="30" t="n"/>
      <c r="F120" s="12" t="n"/>
      <c r="G120" s="30" t="n"/>
      <c r="H120" s="31" t="n"/>
      <c r="I120" s="12" t="n"/>
      <c r="J120" s="12" t="n"/>
      <c r="K120" s="12">
        <f>IF(H120="","",IF(J120="","증빙 빈칸",IF(OR(J120="세금계산서",J120="계산서",J120="카드전표",J120="현금영수증"),"적격증빙 4종",IF(J120="없음","증빙 없음","간이·기타"))))</f>
        <v/>
      </c>
      <c r="L120" s="12">
        <f>IF(H120="","",IF(H120&gt;30000,"초과",""))</f>
        <v/>
      </c>
      <c r="M120" s="12">
        <f>IF(H120="","",IF(J120="","증빙 빈칸",IF(AND(H120&gt;30000,K120&lt;&gt;"적격증빙 4종"),"확인 필요","")))</f>
        <v/>
      </c>
      <c r="N120" s="12" t="n"/>
      <c r="O120" s="12" t="n"/>
      <c r="P120" s="12" t="n"/>
      <c r="Q120" s="12" t="n"/>
      <c r="R120" s="29" t="n"/>
      <c r="S120" s="29" t="n"/>
      <c r="T120" s="30" t="n"/>
      <c r="U120" s="30" t="n"/>
    </row>
    <row r="121">
      <c r="A121" s="29" t="n"/>
      <c r="B121" s="30" t="n"/>
      <c r="C121" s="30" t="n"/>
      <c r="D121" s="12" t="n"/>
      <c r="E121" s="30" t="n"/>
      <c r="F121" s="12" t="n"/>
      <c r="G121" s="30" t="n"/>
      <c r="H121" s="31" t="n"/>
      <c r="I121" s="12" t="n"/>
      <c r="J121" s="12" t="n"/>
      <c r="K121" s="12">
        <f>IF(H121="","",IF(J121="","증빙 빈칸",IF(OR(J121="세금계산서",J121="계산서",J121="카드전표",J121="현금영수증"),"적격증빙 4종",IF(J121="없음","증빙 없음","간이·기타"))))</f>
        <v/>
      </c>
      <c r="L121" s="12">
        <f>IF(H121="","",IF(H121&gt;30000,"초과",""))</f>
        <v/>
      </c>
      <c r="M121" s="12">
        <f>IF(H121="","",IF(J121="","증빙 빈칸",IF(AND(H121&gt;30000,K121&lt;&gt;"적격증빙 4종"),"확인 필요","")))</f>
        <v/>
      </c>
      <c r="N121" s="12" t="n"/>
      <c r="O121" s="12" t="n"/>
      <c r="P121" s="12" t="n"/>
      <c r="Q121" s="12" t="n"/>
      <c r="R121" s="29" t="n"/>
      <c r="S121" s="29" t="n"/>
      <c r="T121" s="30" t="n"/>
      <c r="U121" s="30" t="n"/>
    </row>
    <row r="122">
      <c r="A122" s="29" t="n"/>
      <c r="B122" s="30" t="n"/>
      <c r="C122" s="30" t="n"/>
      <c r="D122" s="12" t="n"/>
      <c r="E122" s="30" t="n"/>
      <c r="F122" s="12" t="n"/>
      <c r="G122" s="30" t="n"/>
      <c r="H122" s="31" t="n"/>
      <c r="I122" s="12" t="n"/>
      <c r="J122" s="12" t="n"/>
      <c r="K122" s="12">
        <f>IF(H122="","",IF(J122="","증빙 빈칸",IF(OR(J122="세금계산서",J122="계산서",J122="카드전표",J122="현금영수증"),"적격증빙 4종",IF(J122="없음","증빙 없음","간이·기타"))))</f>
        <v/>
      </c>
      <c r="L122" s="12">
        <f>IF(H122="","",IF(H122&gt;30000,"초과",""))</f>
        <v/>
      </c>
      <c r="M122" s="12">
        <f>IF(H122="","",IF(J122="","증빙 빈칸",IF(AND(H122&gt;30000,K122&lt;&gt;"적격증빙 4종"),"확인 필요","")))</f>
        <v/>
      </c>
      <c r="N122" s="12" t="n"/>
      <c r="O122" s="12" t="n"/>
      <c r="P122" s="12" t="n"/>
      <c r="Q122" s="12" t="n"/>
      <c r="R122" s="29" t="n"/>
      <c r="S122" s="29" t="n"/>
      <c r="T122" s="30" t="n"/>
      <c r="U122" s="30" t="n"/>
    </row>
    <row r="123">
      <c r="A123" s="29" t="n"/>
      <c r="B123" s="30" t="n"/>
      <c r="C123" s="30" t="n"/>
      <c r="D123" s="12" t="n"/>
      <c r="E123" s="30" t="n"/>
      <c r="F123" s="12" t="n"/>
      <c r="G123" s="30" t="n"/>
      <c r="H123" s="31" t="n"/>
      <c r="I123" s="12" t="n"/>
      <c r="J123" s="12" t="n"/>
      <c r="K123" s="12">
        <f>IF(H123="","",IF(J123="","증빙 빈칸",IF(OR(J123="세금계산서",J123="계산서",J123="카드전표",J123="현금영수증"),"적격증빙 4종",IF(J123="없음","증빙 없음","간이·기타"))))</f>
        <v/>
      </c>
      <c r="L123" s="12">
        <f>IF(H123="","",IF(H123&gt;30000,"초과",""))</f>
        <v/>
      </c>
      <c r="M123" s="12">
        <f>IF(H123="","",IF(J123="","증빙 빈칸",IF(AND(H123&gt;30000,K123&lt;&gt;"적격증빙 4종"),"확인 필요","")))</f>
        <v/>
      </c>
      <c r="N123" s="12" t="n"/>
      <c r="O123" s="12" t="n"/>
      <c r="P123" s="12" t="n"/>
      <c r="Q123" s="12" t="n"/>
      <c r="R123" s="29" t="n"/>
      <c r="S123" s="29" t="n"/>
      <c r="T123" s="30" t="n"/>
      <c r="U123" s="30" t="n"/>
    </row>
    <row r="124">
      <c r="A124" s="29" t="n"/>
      <c r="B124" s="30" t="n"/>
      <c r="C124" s="30" t="n"/>
      <c r="D124" s="12" t="n"/>
      <c r="E124" s="30" t="n"/>
      <c r="F124" s="12" t="n"/>
      <c r="G124" s="30" t="n"/>
      <c r="H124" s="31" t="n"/>
      <c r="I124" s="12" t="n"/>
      <c r="J124" s="12" t="n"/>
      <c r="K124" s="12">
        <f>IF(H124="","",IF(J124="","증빙 빈칸",IF(OR(J124="세금계산서",J124="계산서",J124="카드전표",J124="현금영수증"),"적격증빙 4종",IF(J124="없음","증빙 없음","간이·기타"))))</f>
        <v/>
      </c>
      <c r="L124" s="12">
        <f>IF(H124="","",IF(H124&gt;30000,"초과",""))</f>
        <v/>
      </c>
      <c r="M124" s="12">
        <f>IF(H124="","",IF(J124="","증빙 빈칸",IF(AND(H124&gt;30000,K124&lt;&gt;"적격증빙 4종"),"확인 필요","")))</f>
        <v/>
      </c>
      <c r="N124" s="12" t="n"/>
      <c r="O124" s="12" t="n"/>
      <c r="P124" s="12" t="n"/>
      <c r="Q124" s="12" t="n"/>
      <c r="R124" s="29" t="n"/>
      <c r="S124" s="29" t="n"/>
      <c r="T124" s="30" t="n"/>
      <c r="U124" s="30" t="n"/>
    </row>
    <row r="125">
      <c r="A125" s="29" t="n"/>
      <c r="B125" s="30" t="n"/>
      <c r="C125" s="30" t="n"/>
      <c r="D125" s="12" t="n"/>
      <c r="E125" s="30" t="n"/>
      <c r="F125" s="12" t="n"/>
      <c r="G125" s="30" t="n"/>
      <c r="H125" s="31" t="n"/>
      <c r="I125" s="12" t="n"/>
      <c r="J125" s="12" t="n"/>
      <c r="K125" s="12">
        <f>IF(H125="","",IF(J125="","증빙 빈칸",IF(OR(J125="세금계산서",J125="계산서",J125="카드전표",J125="현금영수증"),"적격증빙 4종",IF(J125="없음","증빙 없음","간이·기타"))))</f>
        <v/>
      </c>
      <c r="L125" s="12">
        <f>IF(H125="","",IF(H125&gt;30000,"초과",""))</f>
        <v/>
      </c>
      <c r="M125" s="12">
        <f>IF(H125="","",IF(J125="","증빙 빈칸",IF(AND(H125&gt;30000,K125&lt;&gt;"적격증빙 4종"),"확인 필요","")))</f>
        <v/>
      </c>
      <c r="N125" s="12" t="n"/>
      <c r="O125" s="12" t="n"/>
      <c r="P125" s="12" t="n"/>
      <c r="Q125" s="12" t="n"/>
      <c r="R125" s="29" t="n"/>
      <c r="S125" s="29" t="n"/>
      <c r="T125" s="30" t="n"/>
      <c r="U125" s="30" t="n"/>
    </row>
    <row r="126">
      <c r="A126" s="29" t="n"/>
      <c r="B126" s="30" t="n"/>
      <c r="C126" s="30" t="n"/>
      <c r="D126" s="12" t="n"/>
      <c r="E126" s="30" t="n"/>
      <c r="F126" s="12" t="n"/>
      <c r="G126" s="30" t="n"/>
      <c r="H126" s="31" t="n"/>
      <c r="I126" s="12" t="n"/>
      <c r="J126" s="12" t="n"/>
      <c r="K126" s="12">
        <f>IF(H126="","",IF(J126="","증빙 빈칸",IF(OR(J126="세금계산서",J126="계산서",J126="카드전표",J126="현금영수증"),"적격증빙 4종",IF(J126="없음","증빙 없음","간이·기타"))))</f>
        <v/>
      </c>
      <c r="L126" s="12">
        <f>IF(H126="","",IF(H126&gt;30000,"초과",""))</f>
        <v/>
      </c>
      <c r="M126" s="12">
        <f>IF(H126="","",IF(J126="","증빙 빈칸",IF(AND(H126&gt;30000,K126&lt;&gt;"적격증빙 4종"),"확인 필요","")))</f>
        <v/>
      </c>
      <c r="N126" s="12" t="n"/>
      <c r="O126" s="12" t="n"/>
      <c r="P126" s="12" t="n"/>
      <c r="Q126" s="12" t="n"/>
      <c r="R126" s="29" t="n"/>
      <c r="S126" s="29" t="n"/>
      <c r="T126" s="30" t="n"/>
      <c r="U126" s="30" t="n"/>
    </row>
    <row r="127">
      <c r="A127" s="29" t="n"/>
      <c r="B127" s="30" t="n"/>
      <c r="C127" s="30" t="n"/>
      <c r="D127" s="12" t="n"/>
      <c r="E127" s="30" t="n"/>
      <c r="F127" s="12" t="n"/>
      <c r="G127" s="30" t="n"/>
      <c r="H127" s="31" t="n"/>
      <c r="I127" s="12" t="n"/>
      <c r="J127" s="12" t="n"/>
      <c r="K127" s="12">
        <f>IF(H127="","",IF(J127="","증빙 빈칸",IF(OR(J127="세금계산서",J127="계산서",J127="카드전표",J127="현금영수증"),"적격증빙 4종",IF(J127="없음","증빙 없음","간이·기타"))))</f>
        <v/>
      </c>
      <c r="L127" s="12">
        <f>IF(H127="","",IF(H127&gt;30000,"초과",""))</f>
        <v/>
      </c>
      <c r="M127" s="12">
        <f>IF(H127="","",IF(J127="","증빙 빈칸",IF(AND(H127&gt;30000,K127&lt;&gt;"적격증빙 4종"),"확인 필요","")))</f>
        <v/>
      </c>
      <c r="N127" s="12" t="n"/>
      <c r="O127" s="12" t="n"/>
      <c r="P127" s="12" t="n"/>
      <c r="Q127" s="12" t="n"/>
      <c r="R127" s="29" t="n"/>
      <c r="S127" s="29" t="n"/>
      <c r="T127" s="30" t="n"/>
      <c r="U127" s="30" t="n"/>
    </row>
    <row r="128">
      <c r="A128" s="29" t="n"/>
      <c r="B128" s="30" t="n"/>
      <c r="C128" s="30" t="n"/>
      <c r="D128" s="12" t="n"/>
      <c r="E128" s="30" t="n"/>
      <c r="F128" s="12" t="n"/>
      <c r="G128" s="30" t="n"/>
      <c r="H128" s="31" t="n"/>
      <c r="I128" s="12" t="n"/>
      <c r="J128" s="12" t="n"/>
      <c r="K128" s="12">
        <f>IF(H128="","",IF(J128="","증빙 빈칸",IF(OR(J128="세금계산서",J128="계산서",J128="카드전표",J128="현금영수증"),"적격증빙 4종",IF(J128="없음","증빙 없음","간이·기타"))))</f>
        <v/>
      </c>
      <c r="L128" s="12">
        <f>IF(H128="","",IF(H128&gt;30000,"초과",""))</f>
        <v/>
      </c>
      <c r="M128" s="12">
        <f>IF(H128="","",IF(J128="","증빙 빈칸",IF(AND(H128&gt;30000,K128&lt;&gt;"적격증빙 4종"),"확인 필요","")))</f>
        <v/>
      </c>
      <c r="N128" s="12" t="n"/>
      <c r="O128" s="12" t="n"/>
      <c r="P128" s="12" t="n"/>
      <c r="Q128" s="12" t="n"/>
      <c r="R128" s="29" t="n"/>
      <c r="S128" s="29" t="n"/>
      <c r="T128" s="30" t="n"/>
      <c r="U128" s="30" t="n"/>
    </row>
    <row r="129">
      <c r="A129" s="29" t="n"/>
      <c r="B129" s="30" t="n"/>
      <c r="C129" s="30" t="n"/>
      <c r="D129" s="12" t="n"/>
      <c r="E129" s="30" t="n"/>
      <c r="F129" s="12" t="n"/>
      <c r="G129" s="30" t="n"/>
      <c r="H129" s="31" t="n"/>
      <c r="I129" s="12" t="n"/>
      <c r="J129" s="12" t="n"/>
      <c r="K129" s="12">
        <f>IF(H129="","",IF(J129="","증빙 빈칸",IF(OR(J129="세금계산서",J129="계산서",J129="카드전표",J129="현금영수증"),"적격증빙 4종",IF(J129="없음","증빙 없음","간이·기타"))))</f>
        <v/>
      </c>
      <c r="L129" s="12">
        <f>IF(H129="","",IF(H129&gt;30000,"초과",""))</f>
        <v/>
      </c>
      <c r="M129" s="12">
        <f>IF(H129="","",IF(J129="","증빙 빈칸",IF(AND(H129&gt;30000,K129&lt;&gt;"적격증빙 4종"),"확인 필요","")))</f>
        <v/>
      </c>
      <c r="N129" s="12" t="n"/>
      <c r="O129" s="12" t="n"/>
      <c r="P129" s="12" t="n"/>
      <c r="Q129" s="12" t="n"/>
      <c r="R129" s="29" t="n"/>
      <c r="S129" s="29" t="n"/>
      <c r="T129" s="30" t="n"/>
      <c r="U129" s="30" t="n"/>
    </row>
    <row r="130">
      <c r="A130" s="29" t="n"/>
      <c r="B130" s="30" t="n"/>
      <c r="C130" s="30" t="n"/>
      <c r="D130" s="12" t="n"/>
      <c r="E130" s="30" t="n"/>
      <c r="F130" s="12" t="n"/>
      <c r="G130" s="30" t="n"/>
      <c r="H130" s="31" t="n"/>
      <c r="I130" s="12" t="n"/>
      <c r="J130" s="12" t="n"/>
      <c r="K130" s="12">
        <f>IF(H130="","",IF(J130="","증빙 빈칸",IF(OR(J130="세금계산서",J130="계산서",J130="카드전표",J130="현금영수증"),"적격증빙 4종",IF(J130="없음","증빙 없음","간이·기타"))))</f>
        <v/>
      </c>
      <c r="L130" s="12">
        <f>IF(H130="","",IF(H130&gt;30000,"초과",""))</f>
        <v/>
      </c>
      <c r="M130" s="12">
        <f>IF(H130="","",IF(J130="","증빙 빈칸",IF(AND(H130&gt;30000,K130&lt;&gt;"적격증빙 4종"),"확인 필요","")))</f>
        <v/>
      </c>
      <c r="N130" s="12" t="n"/>
      <c r="O130" s="12" t="n"/>
      <c r="P130" s="12" t="n"/>
      <c r="Q130" s="12" t="n"/>
      <c r="R130" s="29" t="n"/>
      <c r="S130" s="29" t="n"/>
      <c r="T130" s="30" t="n"/>
      <c r="U130" s="30" t="n"/>
    </row>
    <row r="131">
      <c r="A131" s="29" t="n"/>
      <c r="B131" s="30" t="n"/>
      <c r="C131" s="30" t="n"/>
      <c r="D131" s="12" t="n"/>
      <c r="E131" s="30" t="n"/>
      <c r="F131" s="12" t="n"/>
      <c r="G131" s="30" t="n"/>
      <c r="H131" s="31" t="n"/>
      <c r="I131" s="12" t="n"/>
      <c r="J131" s="12" t="n"/>
      <c r="K131" s="12">
        <f>IF(H131="","",IF(J131="","증빙 빈칸",IF(OR(J131="세금계산서",J131="계산서",J131="카드전표",J131="현금영수증"),"적격증빙 4종",IF(J131="없음","증빙 없음","간이·기타"))))</f>
        <v/>
      </c>
      <c r="L131" s="12">
        <f>IF(H131="","",IF(H131&gt;30000,"초과",""))</f>
        <v/>
      </c>
      <c r="M131" s="12">
        <f>IF(H131="","",IF(J131="","증빙 빈칸",IF(AND(H131&gt;30000,K131&lt;&gt;"적격증빙 4종"),"확인 필요","")))</f>
        <v/>
      </c>
      <c r="N131" s="12" t="n"/>
      <c r="O131" s="12" t="n"/>
      <c r="P131" s="12" t="n"/>
      <c r="Q131" s="12" t="n"/>
      <c r="R131" s="29" t="n"/>
      <c r="S131" s="29" t="n"/>
      <c r="T131" s="30" t="n"/>
      <c r="U131" s="30" t="n"/>
    </row>
    <row r="132">
      <c r="A132" s="29" t="n"/>
      <c r="B132" s="30" t="n"/>
      <c r="C132" s="30" t="n"/>
      <c r="D132" s="12" t="n"/>
      <c r="E132" s="30" t="n"/>
      <c r="F132" s="12" t="n"/>
      <c r="G132" s="30" t="n"/>
      <c r="H132" s="31" t="n"/>
      <c r="I132" s="12" t="n"/>
      <c r="J132" s="12" t="n"/>
      <c r="K132" s="12">
        <f>IF(H132="","",IF(J132="","증빙 빈칸",IF(OR(J132="세금계산서",J132="계산서",J132="카드전표",J132="현금영수증"),"적격증빙 4종",IF(J132="없음","증빙 없음","간이·기타"))))</f>
        <v/>
      </c>
      <c r="L132" s="12">
        <f>IF(H132="","",IF(H132&gt;30000,"초과",""))</f>
        <v/>
      </c>
      <c r="M132" s="12">
        <f>IF(H132="","",IF(J132="","증빙 빈칸",IF(AND(H132&gt;30000,K132&lt;&gt;"적격증빙 4종"),"확인 필요","")))</f>
        <v/>
      </c>
      <c r="N132" s="12" t="n"/>
      <c r="O132" s="12" t="n"/>
      <c r="P132" s="12" t="n"/>
      <c r="Q132" s="12" t="n"/>
      <c r="R132" s="29" t="n"/>
      <c r="S132" s="29" t="n"/>
      <c r="T132" s="30" t="n"/>
      <c r="U132" s="30" t="n"/>
    </row>
    <row r="133">
      <c r="A133" s="29" t="n"/>
      <c r="B133" s="30" t="n"/>
      <c r="C133" s="30" t="n"/>
      <c r="D133" s="12" t="n"/>
      <c r="E133" s="30" t="n"/>
      <c r="F133" s="12" t="n"/>
      <c r="G133" s="30" t="n"/>
      <c r="H133" s="31" t="n"/>
      <c r="I133" s="12" t="n"/>
      <c r="J133" s="12" t="n"/>
      <c r="K133" s="12">
        <f>IF(H133="","",IF(J133="","증빙 빈칸",IF(OR(J133="세금계산서",J133="계산서",J133="카드전표",J133="현금영수증"),"적격증빙 4종",IF(J133="없음","증빙 없음","간이·기타"))))</f>
        <v/>
      </c>
      <c r="L133" s="12">
        <f>IF(H133="","",IF(H133&gt;30000,"초과",""))</f>
        <v/>
      </c>
      <c r="M133" s="12">
        <f>IF(H133="","",IF(J133="","증빙 빈칸",IF(AND(H133&gt;30000,K133&lt;&gt;"적격증빙 4종"),"확인 필요","")))</f>
        <v/>
      </c>
      <c r="N133" s="12" t="n"/>
      <c r="O133" s="12" t="n"/>
      <c r="P133" s="12" t="n"/>
      <c r="Q133" s="12" t="n"/>
      <c r="R133" s="29" t="n"/>
      <c r="S133" s="29" t="n"/>
      <c r="T133" s="30" t="n"/>
      <c r="U133" s="30" t="n"/>
    </row>
    <row r="134">
      <c r="A134" s="29" t="n"/>
      <c r="B134" s="30" t="n"/>
      <c r="C134" s="30" t="n"/>
      <c r="D134" s="12" t="n"/>
      <c r="E134" s="30" t="n"/>
      <c r="F134" s="12" t="n"/>
      <c r="G134" s="30" t="n"/>
      <c r="H134" s="31" t="n"/>
      <c r="I134" s="12" t="n"/>
      <c r="J134" s="12" t="n"/>
      <c r="K134" s="12">
        <f>IF(H134="","",IF(J134="","증빙 빈칸",IF(OR(J134="세금계산서",J134="계산서",J134="카드전표",J134="현금영수증"),"적격증빙 4종",IF(J134="없음","증빙 없음","간이·기타"))))</f>
        <v/>
      </c>
      <c r="L134" s="12">
        <f>IF(H134="","",IF(H134&gt;30000,"초과",""))</f>
        <v/>
      </c>
      <c r="M134" s="12">
        <f>IF(H134="","",IF(J134="","증빙 빈칸",IF(AND(H134&gt;30000,K134&lt;&gt;"적격증빙 4종"),"확인 필요","")))</f>
        <v/>
      </c>
      <c r="N134" s="12" t="n"/>
      <c r="O134" s="12" t="n"/>
      <c r="P134" s="12" t="n"/>
      <c r="Q134" s="12" t="n"/>
      <c r="R134" s="29" t="n"/>
      <c r="S134" s="29" t="n"/>
      <c r="T134" s="30" t="n"/>
      <c r="U134" s="30" t="n"/>
    </row>
    <row r="135">
      <c r="A135" s="29" t="n"/>
      <c r="B135" s="30" t="n"/>
      <c r="C135" s="30" t="n"/>
      <c r="D135" s="12" t="n"/>
      <c r="E135" s="30" t="n"/>
      <c r="F135" s="12" t="n"/>
      <c r="G135" s="30" t="n"/>
      <c r="H135" s="31" t="n"/>
      <c r="I135" s="12" t="n"/>
      <c r="J135" s="12" t="n"/>
      <c r="K135" s="12">
        <f>IF(H135="","",IF(J135="","증빙 빈칸",IF(OR(J135="세금계산서",J135="계산서",J135="카드전표",J135="현금영수증"),"적격증빙 4종",IF(J135="없음","증빙 없음","간이·기타"))))</f>
        <v/>
      </c>
      <c r="L135" s="12">
        <f>IF(H135="","",IF(H135&gt;30000,"초과",""))</f>
        <v/>
      </c>
      <c r="M135" s="12">
        <f>IF(H135="","",IF(J135="","증빙 빈칸",IF(AND(H135&gt;30000,K135&lt;&gt;"적격증빙 4종"),"확인 필요","")))</f>
        <v/>
      </c>
      <c r="N135" s="12" t="n"/>
      <c r="O135" s="12" t="n"/>
      <c r="P135" s="12" t="n"/>
      <c r="Q135" s="12" t="n"/>
      <c r="R135" s="29" t="n"/>
      <c r="S135" s="29" t="n"/>
      <c r="T135" s="30" t="n"/>
      <c r="U135" s="30" t="n"/>
    </row>
    <row r="136">
      <c r="A136" s="29" t="n"/>
      <c r="B136" s="30" t="n"/>
      <c r="C136" s="30" t="n"/>
      <c r="D136" s="12" t="n"/>
      <c r="E136" s="30" t="n"/>
      <c r="F136" s="12" t="n"/>
      <c r="G136" s="30" t="n"/>
      <c r="H136" s="31" t="n"/>
      <c r="I136" s="12" t="n"/>
      <c r="J136" s="12" t="n"/>
      <c r="K136" s="12">
        <f>IF(H136="","",IF(J136="","증빙 빈칸",IF(OR(J136="세금계산서",J136="계산서",J136="카드전표",J136="현금영수증"),"적격증빙 4종",IF(J136="없음","증빙 없음","간이·기타"))))</f>
        <v/>
      </c>
      <c r="L136" s="12">
        <f>IF(H136="","",IF(H136&gt;30000,"초과",""))</f>
        <v/>
      </c>
      <c r="M136" s="12">
        <f>IF(H136="","",IF(J136="","증빙 빈칸",IF(AND(H136&gt;30000,K136&lt;&gt;"적격증빙 4종"),"확인 필요","")))</f>
        <v/>
      </c>
      <c r="N136" s="12" t="n"/>
      <c r="O136" s="12" t="n"/>
      <c r="P136" s="12" t="n"/>
      <c r="Q136" s="12" t="n"/>
      <c r="R136" s="29" t="n"/>
      <c r="S136" s="29" t="n"/>
      <c r="T136" s="30" t="n"/>
      <c r="U136" s="30" t="n"/>
    </row>
    <row r="137">
      <c r="A137" s="29" t="n"/>
      <c r="B137" s="30" t="n"/>
      <c r="C137" s="30" t="n"/>
      <c r="D137" s="12" t="n"/>
      <c r="E137" s="30" t="n"/>
      <c r="F137" s="12" t="n"/>
      <c r="G137" s="30" t="n"/>
      <c r="H137" s="31" t="n"/>
      <c r="I137" s="12" t="n"/>
      <c r="J137" s="12" t="n"/>
      <c r="K137" s="12">
        <f>IF(H137="","",IF(J137="","증빙 빈칸",IF(OR(J137="세금계산서",J137="계산서",J137="카드전표",J137="현금영수증"),"적격증빙 4종",IF(J137="없음","증빙 없음","간이·기타"))))</f>
        <v/>
      </c>
      <c r="L137" s="12">
        <f>IF(H137="","",IF(H137&gt;30000,"초과",""))</f>
        <v/>
      </c>
      <c r="M137" s="12">
        <f>IF(H137="","",IF(J137="","증빙 빈칸",IF(AND(H137&gt;30000,K137&lt;&gt;"적격증빙 4종"),"확인 필요","")))</f>
        <v/>
      </c>
      <c r="N137" s="12" t="n"/>
      <c r="O137" s="12" t="n"/>
      <c r="P137" s="12" t="n"/>
      <c r="Q137" s="12" t="n"/>
      <c r="R137" s="29" t="n"/>
      <c r="S137" s="29" t="n"/>
      <c r="T137" s="30" t="n"/>
      <c r="U137" s="30" t="n"/>
    </row>
    <row r="138">
      <c r="A138" s="29" t="n"/>
      <c r="B138" s="30" t="n"/>
      <c r="C138" s="30" t="n"/>
      <c r="D138" s="12" t="n"/>
      <c r="E138" s="30" t="n"/>
      <c r="F138" s="12" t="n"/>
      <c r="G138" s="30" t="n"/>
      <c r="H138" s="31" t="n"/>
      <c r="I138" s="12" t="n"/>
      <c r="J138" s="12" t="n"/>
      <c r="K138" s="12">
        <f>IF(H138="","",IF(J138="","증빙 빈칸",IF(OR(J138="세금계산서",J138="계산서",J138="카드전표",J138="현금영수증"),"적격증빙 4종",IF(J138="없음","증빙 없음","간이·기타"))))</f>
        <v/>
      </c>
      <c r="L138" s="12">
        <f>IF(H138="","",IF(H138&gt;30000,"초과",""))</f>
        <v/>
      </c>
      <c r="M138" s="12">
        <f>IF(H138="","",IF(J138="","증빙 빈칸",IF(AND(H138&gt;30000,K138&lt;&gt;"적격증빙 4종"),"확인 필요","")))</f>
        <v/>
      </c>
      <c r="N138" s="12" t="n"/>
      <c r="O138" s="12" t="n"/>
      <c r="P138" s="12" t="n"/>
      <c r="Q138" s="12" t="n"/>
      <c r="R138" s="29" t="n"/>
      <c r="S138" s="29" t="n"/>
      <c r="T138" s="30" t="n"/>
      <c r="U138" s="30" t="n"/>
    </row>
    <row r="139">
      <c r="A139" s="29" t="n"/>
      <c r="B139" s="30" t="n"/>
      <c r="C139" s="30" t="n"/>
      <c r="D139" s="12" t="n"/>
      <c r="E139" s="30" t="n"/>
      <c r="F139" s="12" t="n"/>
      <c r="G139" s="30" t="n"/>
      <c r="H139" s="31" t="n"/>
      <c r="I139" s="12" t="n"/>
      <c r="J139" s="12" t="n"/>
      <c r="K139" s="12">
        <f>IF(H139="","",IF(J139="","증빙 빈칸",IF(OR(J139="세금계산서",J139="계산서",J139="카드전표",J139="현금영수증"),"적격증빙 4종",IF(J139="없음","증빙 없음","간이·기타"))))</f>
        <v/>
      </c>
      <c r="L139" s="12">
        <f>IF(H139="","",IF(H139&gt;30000,"초과",""))</f>
        <v/>
      </c>
      <c r="M139" s="12">
        <f>IF(H139="","",IF(J139="","증빙 빈칸",IF(AND(H139&gt;30000,K139&lt;&gt;"적격증빙 4종"),"확인 필요","")))</f>
        <v/>
      </c>
      <c r="N139" s="12" t="n"/>
      <c r="O139" s="12" t="n"/>
      <c r="P139" s="12" t="n"/>
      <c r="Q139" s="12" t="n"/>
      <c r="R139" s="29" t="n"/>
      <c r="S139" s="29" t="n"/>
      <c r="T139" s="30" t="n"/>
      <c r="U139" s="30" t="n"/>
    </row>
    <row r="140">
      <c r="A140" s="29" t="n"/>
      <c r="B140" s="30" t="n"/>
      <c r="C140" s="30" t="n"/>
      <c r="D140" s="12" t="n"/>
      <c r="E140" s="30" t="n"/>
      <c r="F140" s="12" t="n"/>
      <c r="G140" s="30" t="n"/>
      <c r="H140" s="31" t="n"/>
      <c r="I140" s="12" t="n"/>
      <c r="J140" s="12" t="n"/>
      <c r="K140" s="12">
        <f>IF(H140="","",IF(J140="","증빙 빈칸",IF(OR(J140="세금계산서",J140="계산서",J140="카드전표",J140="현금영수증"),"적격증빙 4종",IF(J140="없음","증빙 없음","간이·기타"))))</f>
        <v/>
      </c>
      <c r="L140" s="12">
        <f>IF(H140="","",IF(H140&gt;30000,"초과",""))</f>
        <v/>
      </c>
      <c r="M140" s="12">
        <f>IF(H140="","",IF(J140="","증빙 빈칸",IF(AND(H140&gt;30000,K140&lt;&gt;"적격증빙 4종"),"확인 필요","")))</f>
        <v/>
      </c>
      <c r="N140" s="12" t="n"/>
      <c r="O140" s="12" t="n"/>
      <c r="P140" s="12" t="n"/>
      <c r="Q140" s="12" t="n"/>
      <c r="R140" s="29" t="n"/>
      <c r="S140" s="29" t="n"/>
      <c r="T140" s="30" t="n"/>
      <c r="U140" s="30" t="n"/>
    </row>
    <row r="141">
      <c r="A141" s="29" t="n"/>
      <c r="B141" s="30" t="n"/>
      <c r="C141" s="30" t="n"/>
      <c r="D141" s="12" t="n"/>
      <c r="E141" s="30" t="n"/>
      <c r="F141" s="12" t="n"/>
      <c r="G141" s="30" t="n"/>
      <c r="H141" s="31" t="n"/>
      <c r="I141" s="12" t="n"/>
      <c r="J141" s="12" t="n"/>
      <c r="K141" s="12">
        <f>IF(H141="","",IF(J141="","증빙 빈칸",IF(OR(J141="세금계산서",J141="계산서",J141="카드전표",J141="현금영수증"),"적격증빙 4종",IF(J141="없음","증빙 없음","간이·기타"))))</f>
        <v/>
      </c>
      <c r="L141" s="12">
        <f>IF(H141="","",IF(H141&gt;30000,"초과",""))</f>
        <v/>
      </c>
      <c r="M141" s="12">
        <f>IF(H141="","",IF(J141="","증빙 빈칸",IF(AND(H141&gt;30000,K141&lt;&gt;"적격증빙 4종"),"확인 필요","")))</f>
        <v/>
      </c>
      <c r="N141" s="12" t="n"/>
      <c r="O141" s="12" t="n"/>
      <c r="P141" s="12" t="n"/>
      <c r="Q141" s="12" t="n"/>
      <c r="R141" s="29" t="n"/>
      <c r="S141" s="29" t="n"/>
      <c r="T141" s="30" t="n"/>
      <c r="U141" s="30" t="n"/>
    </row>
    <row r="142">
      <c r="A142" s="29" t="n"/>
      <c r="B142" s="30" t="n"/>
      <c r="C142" s="30" t="n"/>
      <c r="D142" s="12" t="n"/>
      <c r="E142" s="30" t="n"/>
      <c r="F142" s="12" t="n"/>
      <c r="G142" s="30" t="n"/>
      <c r="H142" s="31" t="n"/>
      <c r="I142" s="12" t="n"/>
      <c r="J142" s="12" t="n"/>
      <c r="K142" s="12">
        <f>IF(H142="","",IF(J142="","증빙 빈칸",IF(OR(J142="세금계산서",J142="계산서",J142="카드전표",J142="현금영수증"),"적격증빙 4종",IF(J142="없음","증빙 없음","간이·기타"))))</f>
        <v/>
      </c>
      <c r="L142" s="12">
        <f>IF(H142="","",IF(H142&gt;30000,"초과",""))</f>
        <v/>
      </c>
      <c r="M142" s="12">
        <f>IF(H142="","",IF(J142="","증빙 빈칸",IF(AND(H142&gt;30000,K142&lt;&gt;"적격증빙 4종"),"확인 필요","")))</f>
        <v/>
      </c>
      <c r="N142" s="12" t="n"/>
      <c r="O142" s="12" t="n"/>
      <c r="P142" s="12" t="n"/>
      <c r="Q142" s="12" t="n"/>
      <c r="R142" s="29" t="n"/>
      <c r="S142" s="29" t="n"/>
      <c r="T142" s="30" t="n"/>
      <c r="U142" s="30" t="n"/>
    </row>
    <row r="143">
      <c r="A143" s="29" t="n"/>
      <c r="B143" s="30" t="n"/>
      <c r="C143" s="30" t="n"/>
      <c r="D143" s="12" t="n"/>
      <c r="E143" s="30" t="n"/>
      <c r="F143" s="12" t="n"/>
      <c r="G143" s="30" t="n"/>
      <c r="H143" s="31" t="n"/>
      <c r="I143" s="12" t="n"/>
      <c r="J143" s="12" t="n"/>
      <c r="K143" s="12">
        <f>IF(H143="","",IF(J143="","증빙 빈칸",IF(OR(J143="세금계산서",J143="계산서",J143="카드전표",J143="현금영수증"),"적격증빙 4종",IF(J143="없음","증빙 없음","간이·기타"))))</f>
        <v/>
      </c>
      <c r="L143" s="12">
        <f>IF(H143="","",IF(H143&gt;30000,"초과",""))</f>
        <v/>
      </c>
      <c r="M143" s="12">
        <f>IF(H143="","",IF(J143="","증빙 빈칸",IF(AND(H143&gt;30000,K143&lt;&gt;"적격증빙 4종"),"확인 필요","")))</f>
        <v/>
      </c>
      <c r="N143" s="12" t="n"/>
      <c r="O143" s="12" t="n"/>
      <c r="P143" s="12" t="n"/>
      <c r="Q143" s="12" t="n"/>
      <c r="R143" s="29" t="n"/>
      <c r="S143" s="29" t="n"/>
      <c r="T143" s="30" t="n"/>
      <c r="U143" s="30" t="n"/>
    </row>
    <row r="144">
      <c r="A144" s="29" t="n"/>
      <c r="B144" s="30" t="n"/>
      <c r="C144" s="30" t="n"/>
      <c r="D144" s="12" t="n"/>
      <c r="E144" s="30" t="n"/>
      <c r="F144" s="12" t="n"/>
      <c r="G144" s="30" t="n"/>
      <c r="H144" s="31" t="n"/>
      <c r="I144" s="12" t="n"/>
      <c r="J144" s="12" t="n"/>
      <c r="K144" s="12">
        <f>IF(H144="","",IF(J144="","증빙 빈칸",IF(OR(J144="세금계산서",J144="계산서",J144="카드전표",J144="현금영수증"),"적격증빙 4종",IF(J144="없음","증빙 없음","간이·기타"))))</f>
        <v/>
      </c>
      <c r="L144" s="12">
        <f>IF(H144="","",IF(H144&gt;30000,"초과",""))</f>
        <v/>
      </c>
      <c r="M144" s="12">
        <f>IF(H144="","",IF(J144="","증빙 빈칸",IF(AND(H144&gt;30000,K144&lt;&gt;"적격증빙 4종"),"확인 필요","")))</f>
        <v/>
      </c>
      <c r="N144" s="12" t="n"/>
      <c r="O144" s="12" t="n"/>
      <c r="P144" s="12" t="n"/>
      <c r="Q144" s="12" t="n"/>
      <c r="R144" s="29" t="n"/>
      <c r="S144" s="29" t="n"/>
      <c r="T144" s="30" t="n"/>
      <c r="U144" s="30" t="n"/>
    </row>
    <row r="145">
      <c r="A145" s="29" t="n"/>
      <c r="B145" s="30" t="n"/>
      <c r="C145" s="30" t="n"/>
      <c r="D145" s="12" t="n"/>
      <c r="E145" s="30" t="n"/>
      <c r="F145" s="12" t="n"/>
      <c r="G145" s="30" t="n"/>
      <c r="H145" s="31" t="n"/>
      <c r="I145" s="12" t="n"/>
      <c r="J145" s="12" t="n"/>
      <c r="K145" s="12">
        <f>IF(H145="","",IF(J145="","증빙 빈칸",IF(OR(J145="세금계산서",J145="계산서",J145="카드전표",J145="현금영수증"),"적격증빙 4종",IF(J145="없음","증빙 없음","간이·기타"))))</f>
        <v/>
      </c>
      <c r="L145" s="12">
        <f>IF(H145="","",IF(H145&gt;30000,"초과",""))</f>
        <v/>
      </c>
      <c r="M145" s="12">
        <f>IF(H145="","",IF(J145="","증빙 빈칸",IF(AND(H145&gt;30000,K145&lt;&gt;"적격증빙 4종"),"확인 필요","")))</f>
        <v/>
      </c>
      <c r="N145" s="12" t="n"/>
      <c r="O145" s="12" t="n"/>
      <c r="P145" s="12" t="n"/>
      <c r="Q145" s="12" t="n"/>
      <c r="R145" s="29" t="n"/>
      <c r="S145" s="29" t="n"/>
      <c r="T145" s="30" t="n"/>
      <c r="U145" s="30" t="n"/>
    </row>
    <row r="146">
      <c r="A146" s="29" t="n"/>
      <c r="B146" s="30" t="n"/>
      <c r="C146" s="30" t="n"/>
      <c r="D146" s="12" t="n"/>
      <c r="E146" s="30" t="n"/>
      <c r="F146" s="12" t="n"/>
      <c r="G146" s="30" t="n"/>
      <c r="H146" s="31" t="n"/>
      <c r="I146" s="12" t="n"/>
      <c r="J146" s="12" t="n"/>
      <c r="K146" s="12">
        <f>IF(H146="","",IF(J146="","증빙 빈칸",IF(OR(J146="세금계산서",J146="계산서",J146="카드전표",J146="현금영수증"),"적격증빙 4종",IF(J146="없음","증빙 없음","간이·기타"))))</f>
        <v/>
      </c>
      <c r="L146" s="12">
        <f>IF(H146="","",IF(H146&gt;30000,"초과",""))</f>
        <v/>
      </c>
      <c r="M146" s="12">
        <f>IF(H146="","",IF(J146="","증빙 빈칸",IF(AND(H146&gt;30000,K146&lt;&gt;"적격증빙 4종"),"확인 필요","")))</f>
        <v/>
      </c>
      <c r="N146" s="12" t="n"/>
      <c r="O146" s="12" t="n"/>
      <c r="P146" s="12" t="n"/>
      <c r="Q146" s="12" t="n"/>
      <c r="R146" s="29" t="n"/>
      <c r="S146" s="29" t="n"/>
      <c r="T146" s="30" t="n"/>
      <c r="U146" s="30" t="n"/>
    </row>
    <row r="147">
      <c r="A147" s="29" t="n"/>
      <c r="B147" s="30" t="n"/>
      <c r="C147" s="30" t="n"/>
      <c r="D147" s="12" t="n"/>
      <c r="E147" s="30" t="n"/>
      <c r="F147" s="12" t="n"/>
      <c r="G147" s="30" t="n"/>
      <c r="H147" s="31" t="n"/>
      <c r="I147" s="12" t="n"/>
      <c r="J147" s="12" t="n"/>
      <c r="K147" s="12">
        <f>IF(H147="","",IF(J147="","증빙 빈칸",IF(OR(J147="세금계산서",J147="계산서",J147="카드전표",J147="현금영수증"),"적격증빙 4종",IF(J147="없음","증빙 없음","간이·기타"))))</f>
        <v/>
      </c>
      <c r="L147" s="12">
        <f>IF(H147="","",IF(H147&gt;30000,"초과",""))</f>
        <v/>
      </c>
      <c r="M147" s="12">
        <f>IF(H147="","",IF(J147="","증빙 빈칸",IF(AND(H147&gt;30000,K147&lt;&gt;"적격증빙 4종"),"확인 필요","")))</f>
        <v/>
      </c>
      <c r="N147" s="12" t="n"/>
      <c r="O147" s="12" t="n"/>
      <c r="P147" s="12" t="n"/>
      <c r="Q147" s="12" t="n"/>
      <c r="R147" s="29" t="n"/>
      <c r="S147" s="29" t="n"/>
      <c r="T147" s="30" t="n"/>
      <c r="U147" s="30" t="n"/>
    </row>
    <row r="148">
      <c r="A148" s="29" t="n"/>
      <c r="B148" s="30" t="n"/>
      <c r="C148" s="30" t="n"/>
      <c r="D148" s="12" t="n"/>
      <c r="E148" s="30" t="n"/>
      <c r="F148" s="12" t="n"/>
      <c r="G148" s="30" t="n"/>
      <c r="H148" s="31" t="n"/>
      <c r="I148" s="12" t="n"/>
      <c r="J148" s="12" t="n"/>
      <c r="K148" s="12">
        <f>IF(H148="","",IF(J148="","증빙 빈칸",IF(OR(J148="세금계산서",J148="계산서",J148="카드전표",J148="현금영수증"),"적격증빙 4종",IF(J148="없음","증빙 없음","간이·기타"))))</f>
        <v/>
      </c>
      <c r="L148" s="12">
        <f>IF(H148="","",IF(H148&gt;30000,"초과",""))</f>
        <v/>
      </c>
      <c r="M148" s="12">
        <f>IF(H148="","",IF(J148="","증빙 빈칸",IF(AND(H148&gt;30000,K148&lt;&gt;"적격증빙 4종"),"확인 필요","")))</f>
        <v/>
      </c>
      <c r="N148" s="12" t="n"/>
      <c r="O148" s="12" t="n"/>
      <c r="P148" s="12" t="n"/>
      <c r="Q148" s="12" t="n"/>
      <c r="R148" s="29" t="n"/>
      <c r="S148" s="29" t="n"/>
      <c r="T148" s="30" t="n"/>
      <c r="U148" s="30" t="n"/>
    </row>
    <row r="149">
      <c r="A149" s="29" t="n"/>
      <c r="B149" s="30" t="n"/>
      <c r="C149" s="30" t="n"/>
      <c r="D149" s="12" t="n"/>
      <c r="E149" s="30" t="n"/>
      <c r="F149" s="12" t="n"/>
      <c r="G149" s="30" t="n"/>
      <c r="H149" s="31" t="n"/>
      <c r="I149" s="12" t="n"/>
      <c r="J149" s="12" t="n"/>
      <c r="K149" s="12">
        <f>IF(H149="","",IF(J149="","증빙 빈칸",IF(OR(J149="세금계산서",J149="계산서",J149="카드전표",J149="현금영수증"),"적격증빙 4종",IF(J149="없음","증빙 없음","간이·기타"))))</f>
        <v/>
      </c>
      <c r="L149" s="12">
        <f>IF(H149="","",IF(H149&gt;30000,"초과",""))</f>
        <v/>
      </c>
      <c r="M149" s="12">
        <f>IF(H149="","",IF(J149="","증빙 빈칸",IF(AND(H149&gt;30000,K149&lt;&gt;"적격증빙 4종"),"확인 필요","")))</f>
        <v/>
      </c>
      <c r="N149" s="12" t="n"/>
      <c r="O149" s="12" t="n"/>
      <c r="P149" s="12" t="n"/>
      <c r="Q149" s="12" t="n"/>
      <c r="R149" s="29" t="n"/>
      <c r="S149" s="29" t="n"/>
      <c r="T149" s="30" t="n"/>
      <c r="U149" s="30" t="n"/>
    </row>
    <row r="150">
      <c r="A150" s="29" t="n"/>
      <c r="B150" s="30" t="n"/>
      <c r="C150" s="30" t="n"/>
      <c r="D150" s="12" t="n"/>
      <c r="E150" s="30" t="n"/>
      <c r="F150" s="12" t="n"/>
      <c r="G150" s="30" t="n"/>
      <c r="H150" s="31" t="n"/>
      <c r="I150" s="12" t="n"/>
      <c r="J150" s="12" t="n"/>
      <c r="K150" s="12">
        <f>IF(H150="","",IF(J150="","증빙 빈칸",IF(OR(J150="세금계산서",J150="계산서",J150="카드전표",J150="현금영수증"),"적격증빙 4종",IF(J150="없음","증빙 없음","간이·기타"))))</f>
        <v/>
      </c>
      <c r="L150" s="12">
        <f>IF(H150="","",IF(H150&gt;30000,"초과",""))</f>
        <v/>
      </c>
      <c r="M150" s="12">
        <f>IF(H150="","",IF(J150="","증빙 빈칸",IF(AND(H150&gt;30000,K150&lt;&gt;"적격증빙 4종"),"확인 필요","")))</f>
        <v/>
      </c>
      <c r="N150" s="12" t="n"/>
      <c r="O150" s="12" t="n"/>
      <c r="P150" s="12" t="n"/>
      <c r="Q150" s="12" t="n"/>
      <c r="R150" s="29" t="n"/>
      <c r="S150" s="29" t="n"/>
      <c r="T150" s="30" t="n"/>
      <c r="U150" s="30" t="n"/>
    </row>
    <row r="151">
      <c r="A151" s="29" t="n"/>
      <c r="B151" s="30" t="n"/>
      <c r="C151" s="30" t="n"/>
      <c r="D151" s="12" t="n"/>
      <c r="E151" s="30" t="n"/>
      <c r="F151" s="12" t="n"/>
      <c r="G151" s="30" t="n"/>
      <c r="H151" s="31" t="n"/>
      <c r="I151" s="12" t="n"/>
      <c r="J151" s="12" t="n"/>
      <c r="K151" s="12">
        <f>IF(H151="","",IF(J151="","증빙 빈칸",IF(OR(J151="세금계산서",J151="계산서",J151="카드전표",J151="현금영수증"),"적격증빙 4종",IF(J151="없음","증빙 없음","간이·기타"))))</f>
        <v/>
      </c>
      <c r="L151" s="12">
        <f>IF(H151="","",IF(H151&gt;30000,"초과",""))</f>
        <v/>
      </c>
      <c r="M151" s="12">
        <f>IF(H151="","",IF(J151="","증빙 빈칸",IF(AND(H151&gt;30000,K151&lt;&gt;"적격증빙 4종"),"확인 필요","")))</f>
        <v/>
      </c>
      <c r="N151" s="12" t="n"/>
      <c r="O151" s="12" t="n"/>
      <c r="P151" s="12" t="n"/>
      <c r="Q151" s="12" t="n"/>
      <c r="R151" s="29" t="n"/>
      <c r="S151" s="29" t="n"/>
      <c r="T151" s="30" t="n"/>
      <c r="U151" s="30" t="n"/>
    </row>
    <row r="152">
      <c r="A152" s="29" t="n"/>
      <c r="B152" s="30" t="n"/>
      <c r="C152" s="30" t="n"/>
      <c r="D152" s="12" t="n"/>
      <c r="E152" s="30" t="n"/>
      <c r="F152" s="12" t="n"/>
      <c r="G152" s="30" t="n"/>
      <c r="H152" s="31" t="n"/>
      <c r="I152" s="12" t="n"/>
      <c r="J152" s="12" t="n"/>
      <c r="K152" s="12">
        <f>IF(H152="","",IF(J152="","증빙 빈칸",IF(OR(J152="세금계산서",J152="계산서",J152="카드전표",J152="현금영수증"),"적격증빙 4종",IF(J152="없음","증빙 없음","간이·기타"))))</f>
        <v/>
      </c>
      <c r="L152" s="12">
        <f>IF(H152="","",IF(H152&gt;30000,"초과",""))</f>
        <v/>
      </c>
      <c r="M152" s="12">
        <f>IF(H152="","",IF(J152="","증빙 빈칸",IF(AND(H152&gt;30000,K152&lt;&gt;"적격증빙 4종"),"확인 필요","")))</f>
        <v/>
      </c>
      <c r="N152" s="12" t="n"/>
      <c r="O152" s="12" t="n"/>
      <c r="P152" s="12" t="n"/>
      <c r="Q152" s="12" t="n"/>
      <c r="R152" s="29" t="n"/>
      <c r="S152" s="29" t="n"/>
      <c r="T152" s="30" t="n"/>
      <c r="U152" s="30" t="n"/>
    </row>
    <row r="153">
      <c r="A153" s="29" t="n"/>
      <c r="B153" s="30" t="n"/>
      <c r="C153" s="30" t="n"/>
      <c r="D153" s="12" t="n"/>
      <c r="E153" s="30" t="n"/>
      <c r="F153" s="12" t="n"/>
      <c r="G153" s="30" t="n"/>
      <c r="H153" s="31" t="n"/>
      <c r="I153" s="12" t="n"/>
      <c r="J153" s="12" t="n"/>
      <c r="K153" s="12">
        <f>IF(H153="","",IF(J153="","증빙 빈칸",IF(OR(J153="세금계산서",J153="계산서",J153="카드전표",J153="현금영수증"),"적격증빙 4종",IF(J153="없음","증빙 없음","간이·기타"))))</f>
        <v/>
      </c>
      <c r="L153" s="12">
        <f>IF(H153="","",IF(H153&gt;30000,"초과",""))</f>
        <v/>
      </c>
      <c r="M153" s="12">
        <f>IF(H153="","",IF(J153="","증빙 빈칸",IF(AND(H153&gt;30000,K153&lt;&gt;"적격증빙 4종"),"확인 필요","")))</f>
        <v/>
      </c>
      <c r="N153" s="12" t="n"/>
      <c r="O153" s="12" t="n"/>
      <c r="P153" s="12" t="n"/>
      <c r="Q153" s="12" t="n"/>
      <c r="R153" s="29" t="n"/>
      <c r="S153" s="29" t="n"/>
      <c r="T153" s="30" t="n"/>
      <c r="U153" s="30" t="n"/>
    </row>
    <row r="154">
      <c r="A154" s="29" t="n"/>
      <c r="B154" s="30" t="n"/>
      <c r="C154" s="30" t="n"/>
      <c r="D154" s="12" t="n"/>
      <c r="E154" s="30" t="n"/>
      <c r="F154" s="12" t="n"/>
      <c r="G154" s="30" t="n"/>
      <c r="H154" s="31" t="n"/>
      <c r="I154" s="12" t="n"/>
      <c r="J154" s="12" t="n"/>
      <c r="K154" s="12">
        <f>IF(H154="","",IF(J154="","증빙 빈칸",IF(OR(J154="세금계산서",J154="계산서",J154="카드전표",J154="현금영수증"),"적격증빙 4종",IF(J154="없음","증빙 없음","간이·기타"))))</f>
        <v/>
      </c>
      <c r="L154" s="12">
        <f>IF(H154="","",IF(H154&gt;30000,"초과",""))</f>
        <v/>
      </c>
      <c r="M154" s="12">
        <f>IF(H154="","",IF(J154="","증빙 빈칸",IF(AND(H154&gt;30000,K154&lt;&gt;"적격증빙 4종"),"확인 필요","")))</f>
        <v/>
      </c>
      <c r="N154" s="12" t="n"/>
      <c r="O154" s="12" t="n"/>
      <c r="P154" s="12" t="n"/>
      <c r="Q154" s="12" t="n"/>
      <c r="R154" s="29" t="n"/>
      <c r="S154" s="29" t="n"/>
      <c r="T154" s="30" t="n"/>
      <c r="U154" s="30" t="n"/>
    </row>
    <row r="155">
      <c r="A155" s="29" t="n"/>
      <c r="B155" s="30" t="n"/>
      <c r="C155" s="30" t="n"/>
      <c r="D155" s="12" t="n"/>
      <c r="E155" s="30" t="n"/>
      <c r="F155" s="12" t="n"/>
      <c r="G155" s="30" t="n"/>
      <c r="H155" s="31" t="n"/>
      <c r="I155" s="12" t="n"/>
      <c r="J155" s="12" t="n"/>
      <c r="K155" s="12">
        <f>IF(H155="","",IF(J155="","증빙 빈칸",IF(OR(J155="세금계산서",J155="계산서",J155="카드전표",J155="현금영수증"),"적격증빙 4종",IF(J155="없음","증빙 없음","간이·기타"))))</f>
        <v/>
      </c>
      <c r="L155" s="12">
        <f>IF(H155="","",IF(H155&gt;30000,"초과",""))</f>
        <v/>
      </c>
      <c r="M155" s="12">
        <f>IF(H155="","",IF(J155="","증빙 빈칸",IF(AND(H155&gt;30000,K155&lt;&gt;"적격증빙 4종"),"확인 필요","")))</f>
        <v/>
      </c>
      <c r="N155" s="12" t="n"/>
      <c r="O155" s="12" t="n"/>
      <c r="P155" s="12" t="n"/>
      <c r="Q155" s="12" t="n"/>
      <c r="R155" s="29" t="n"/>
      <c r="S155" s="29" t="n"/>
      <c r="T155" s="30" t="n"/>
      <c r="U155" s="30" t="n"/>
    </row>
    <row r="156">
      <c r="A156" s="29" t="n"/>
      <c r="B156" s="30" t="n"/>
      <c r="C156" s="30" t="n"/>
      <c r="D156" s="12" t="n"/>
      <c r="E156" s="30" t="n"/>
      <c r="F156" s="12" t="n"/>
      <c r="G156" s="30" t="n"/>
      <c r="H156" s="31" t="n"/>
      <c r="I156" s="12" t="n"/>
      <c r="J156" s="12" t="n"/>
      <c r="K156" s="12">
        <f>IF(H156="","",IF(J156="","증빙 빈칸",IF(OR(J156="세금계산서",J156="계산서",J156="카드전표",J156="현금영수증"),"적격증빙 4종",IF(J156="없음","증빙 없음","간이·기타"))))</f>
        <v/>
      </c>
      <c r="L156" s="12">
        <f>IF(H156="","",IF(H156&gt;30000,"초과",""))</f>
        <v/>
      </c>
      <c r="M156" s="12">
        <f>IF(H156="","",IF(J156="","증빙 빈칸",IF(AND(H156&gt;30000,K156&lt;&gt;"적격증빙 4종"),"확인 필요","")))</f>
        <v/>
      </c>
      <c r="N156" s="12" t="n"/>
      <c r="O156" s="12" t="n"/>
      <c r="P156" s="12" t="n"/>
      <c r="Q156" s="12" t="n"/>
      <c r="R156" s="29" t="n"/>
      <c r="S156" s="29" t="n"/>
      <c r="T156" s="30" t="n"/>
      <c r="U156" s="30" t="n"/>
    </row>
    <row r="157">
      <c r="A157" s="29" t="n"/>
      <c r="B157" s="30" t="n"/>
      <c r="C157" s="30" t="n"/>
      <c r="D157" s="12" t="n"/>
      <c r="E157" s="30" t="n"/>
      <c r="F157" s="12" t="n"/>
      <c r="G157" s="30" t="n"/>
      <c r="H157" s="31" t="n"/>
      <c r="I157" s="12" t="n"/>
      <c r="J157" s="12" t="n"/>
      <c r="K157" s="12">
        <f>IF(H157="","",IF(J157="","증빙 빈칸",IF(OR(J157="세금계산서",J157="계산서",J157="카드전표",J157="현금영수증"),"적격증빙 4종",IF(J157="없음","증빙 없음","간이·기타"))))</f>
        <v/>
      </c>
      <c r="L157" s="12">
        <f>IF(H157="","",IF(H157&gt;30000,"초과",""))</f>
        <v/>
      </c>
      <c r="M157" s="12">
        <f>IF(H157="","",IF(J157="","증빙 빈칸",IF(AND(H157&gt;30000,K157&lt;&gt;"적격증빙 4종"),"확인 필요","")))</f>
        <v/>
      </c>
      <c r="N157" s="12" t="n"/>
      <c r="O157" s="12" t="n"/>
      <c r="P157" s="12" t="n"/>
      <c r="Q157" s="12" t="n"/>
      <c r="R157" s="29" t="n"/>
      <c r="S157" s="29" t="n"/>
      <c r="T157" s="30" t="n"/>
      <c r="U157" s="30" t="n"/>
    </row>
    <row r="158">
      <c r="A158" s="29" t="n"/>
      <c r="B158" s="30" t="n"/>
      <c r="C158" s="30" t="n"/>
      <c r="D158" s="12" t="n"/>
      <c r="E158" s="30" t="n"/>
      <c r="F158" s="12" t="n"/>
      <c r="G158" s="30" t="n"/>
      <c r="H158" s="31" t="n"/>
      <c r="I158" s="12" t="n"/>
      <c r="J158" s="12" t="n"/>
      <c r="K158" s="12">
        <f>IF(H158="","",IF(J158="","증빙 빈칸",IF(OR(J158="세금계산서",J158="계산서",J158="카드전표",J158="현금영수증"),"적격증빙 4종",IF(J158="없음","증빙 없음","간이·기타"))))</f>
        <v/>
      </c>
      <c r="L158" s="12">
        <f>IF(H158="","",IF(H158&gt;30000,"초과",""))</f>
        <v/>
      </c>
      <c r="M158" s="12">
        <f>IF(H158="","",IF(J158="","증빙 빈칸",IF(AND(H158&gt;30000,K158&lt;&gt;"적격증빙 4종"),"확인 필요","")))</f>
        <v/>
      </c>
      <c r="N158" s="12" t="n"/>
      <c r="O158" s="12" t="n"/>
      <c r="P158" s="12" t="n"/>
      <c r="Q158" s="12" t="n"/>
      <c r="R158" s="29" t="n"/>
      <c r="S158" s="29" t="n"/>
      <c r="T158" s="30" t="n"/>
      <c r="U158" s="30" t="n"/>
    </row>
    <row r="159">
      <c r="A159" s="29" t="n"/>
      <c r="B159" s="30" t="n"/>
      <c r="C159" s="30" t="n"/>
      <c r="D159" s="12" t="n"/>
      <c r="E159" s="30" t="n"/>
      <c r="F159" s="12" t="n"/>
      <c r="G159" s="30" t="n"/>
      <c r="H159" s="31" t="n"/>
      <c r="I159" s="12" t="n"/>
      <c r="J159" s="12" t="n"/>
      <c r="K159" s="12">
        <f>IF(H159="","",IF(J159="","증빙 빈칸",IF(OR(J159="세금계산서",J159="계산서",J159="카드전표",J159="현금영수증"),"적격증빙 4종",IF(J159="없음","증빙 없음","간이·기타"))))</f>
        <v/>
      </c>
      <c r="L159" s="12">
        <f>IF(H159="","",IF(H159&gt;30000,"초과",""))</f>
        <v/>
      </c>
      <c r="M159" s="12">
        <f>IF(H159="","",IF(J159="","증빙 빈칸",IF(AND(H159&gt;30000,K159&lt;&gt;"적격증빙 4종"),"확인 필요","")))</f>
        <v/>
      </c>
      <c r="N159" s="12" t="n"/>
      <c r="O159" s="12" t="n"/>
      <c r="P159" s="12" t="n"/>
      <c r="Q159" s="12" t="n"/>
      <c r="R159" s="29" t="n"/>
      <c r="S159" s="29" t="n"/>
      <c r="T159" s="30" t="n"/>
      <c r="U159" s="30" t="n"/>
    </row>
    <row r="160">
      <c r="A160" s="29" t="n"/>
      <c r="B160" s="30" t="n"/>
      <c r="C160" s="30" t="n"/>
      <c r="D160" s="12" t="n"/>
      <c r="E160" s="30" t="n"/>
      <c r="F160" s="12" t="n"/>
      <c r="G160" s="30" t="n"/>
      <c r="H160" s="31" t="n"/>
      <c r="I160" s="12" t="n"/>
      <c r="J160" s="12" t="n"/>
      <c r="K160" s="12">
        <f>IF(H160="","",IF(J160="","증빙 빈칸",IF(OR(J160="세금계산서",J160="계산서",J160="카드전표",J160="현금영수증"),"적격증빙 4종",IF(J160="없음","증빙 없음","간이·기타"))))</f>
        <v/>
      </c>
      <c r="L160" s="12">
        <f>IF(H160="","",IF(H160&gt;30000,"초과",""))</f>
        <v/>
      </c>
      <c r="M160" s="12">
        <f>IF(H160="","",IF(J160="","증빙 빈칸",IF(AND(H160&gt;30000,K160&lt;&gt;"적격증빙 4종"),"확인 필요","")))</f>
        <v/>
      </c>
      <c r="N160" s="12" t="n"/>
      <c r="O160" s="12" t="n"/>
      <c r="P160" s="12" t="n"/>
      <c r="Q160" s="12" t="n"/>
      <c r="R160" s="29" t="n"/>
      <c r="S160" s="29" t="n"/>
      <c r="T160" s="30" t="n"/>
      <c r="U160" s="30" t="n"/>
    </row>
    <row r="161">
      <c r="A161" s="29" t="n"/>
      <c r="B161" s="30" t="n"/>
      <c r="C161" s="30" t="n"/>
      <c r="D161" s="12" t="n"/>
      <c r="E161" s="30" t="n"/>
      <c r="F161" s="12" t="n"/>
      <c r="G161" s="30" t="n"/>
      <c r="H161" s="31" t="n"/>
      <c r="I161" s="12" t="n"/>
      <c r="J161" s="12" t="n"/>
      <c r="K161" s="12">
        <f>IF(H161="","",IF(J161="","증빙 빈칸",IF(OR(J161="세금계산서",J161="계산서",J161="카드전표",J161="현금영수증"),"적격증빙 4종",IF(J161="없음","증빙 없음","간이·기타"))))</f>
        <v/>
      </c>
      <c r="L161" s="12">
        <f>IF(H161="","",IF(H161&gt;30000,"초과",""))</f>
        <v/>
      </c>
      <c r="M161" s="12">
        <f>IF(H161="","",IF(J161="","증빙 빈칸",IF(AND(H161&gt;30000,K161&lt;&gt;"적격증빙 4종"),"확인 필요","")))</f>
        <v/>
      </c>
      <c r="N161" s="12" t="n"/>
      <c r="O161" s="12" t="n"/>
      <c r="P161" s="12" t="n"/>
      <c r="Q161" s="12" t="n"/>
      <c r="R161" s="29" t="n"/>
      <c r="S161" s="29" t="n"/>
      <c r="T161" s="30" t="n"/>
      <c r="U161" s="30" t="n"/>
    </row>
    <row r="162">
      <c r="A162" s="29" t="n"/>
      <c r="B162" s="30" t="n"/>
      <c r="C162" s="30" t="n"/>
      <c r="D162" s="12" t="n"/>
      <c r="E162" s="30" t="n"/>
      <c r="F162" s="12" t="n"/>
      <c r="G162" s="30" t="n"/>
      <c r="H162" s="31" t="n"/>
      <c r="I162" s="12" t="n"/>
      <c r="J162" s="12" t="n"/>
      <c r="K162" s="12">
        <f>IF(H162="","",IF(J162="","증빙 빈칸",IF(OR(J162="세금계산서",J162="계산서",J162="카드전표",J162="현금영수증"),"적격증빙 4종",IF(J162="없음","증빙 없음","간이·기타"))))</f>
        <v/>
      </c>
      <c r="L162" s="12">
        <f>IF(H162="","",IF(H162&gt;30000,"초과",""))</f>
        <v/>
      </c>
      <c r="M162" s="12">
        <f>IF(H162="","",IF(J162="","증빙 빈칸",IF(AND(H162&gt;30000,K162&lt;&gt;"적격증빙 4종"),"확인 필요","")))</f>
        <v/>
      </c>
      <c r="N162" s="12" t="n"/>
      <c r="O162" s="12" t="n"/>
      <c r="P162" s="12" t="n"/>
      <c r="Q162" s="12" t="n"/>
      <c r="R162" s="29" t="n"/>
      <c r="S162" s="29" t="n"/>
      <c r="T162" s="30" t="n"/>
      <c r="U162" s="30" t="n"/>
    </row>
    <row r="163">
      <c r="A163" s="29" t="n"/>
      <c r="B163" s="30" t="n"/>
      <c r="C163" s="30" t="n"/>
      <c r="D163" s="12" t="n"/>
      <c r="E163" s="30" t="n"/>
      <c r="F163" s="12" t="n"/>
      <c r="G163" s="30" t="n"/>
      <c r="H163" s="31" t="n"/>
      <c r="I163" s="12" t="n"/>
      <c r="J163" s="12" t="n"/>
      <c r="K163" s="12">
        <f>IF(H163="","",IF(J163="","증빙 빈칸",IF(OR(J163="세금계산서",J163="계산서",J163="카드전표",J163="현금영수증"),"적격증빙 4종",IF(J163="없음","증빙 없음","간이·기타"))))</f>
        <v/>
      </c>
      <c r="L163" s="12">
        <f>IF(H163="","",IF(H163&gt;30000,"초과",""))</f>
        <v/>
      </c>
      <c r="M163" s="12">
        <f>IF(H163="","",IF(J163="","증빙 빈칸",IF(AND(H163&gt;30000,K163&lt;&gt;"적격증빙 4종"),"확인 필요","")))</f>
        <v/>
      </c>
      <c r="N163" s="12" t="n"/>
      <c r="O163" s="12" t="n"/>
      <c r="P163" s="12" t="n"/>
      <c r="Q163" s="12" t="n"/>
      <c r="R163" s="29" t="n"/>
      <c r="S163" s="29" t="n"/>
      <c r="T163" s="30" t="n"/>
      <c r="U163" s="30" t="n"/>
    </row>
    <row r="164">
      <c r="A164" s="29" t="n"/>
      <c r="B164" s="30" t="n"/>
      <c r="C164" s="30" t="n"/>
      <c r="D164" s="12" t="n"/>
      <c r="E164" s="30" t="n"/>
      <c r="F164" s="12" t="n"/>
      <c r="G164" s="30" t="n"/>
      <c r="H164" s="31" t="n"/>
      <c r="I164" s="12" t="n"/>
      <c r="J164" s="12" t="n"/>
      <c r="K164" s="12">
        <f>IF(H164="","",IF(J164="","증빙 빈칸",IF(OR(J164="세금계산서",J164="계산서",J164="카드전표",J164="현금영수증"),"적격증빙 4종",IF(J164="없음","증빙 없음","간이·기타"))))</f>
        <v/>
      </c>
      <c r="L164" s="12">
        <f>IF(H164="","",IF(H164&gt;30000,"초과",""))</f>
        <v/>
      </c>
      <c r="M164" s="12">
        <f>IF(H164="","",IF(J164="","증빙 빈칸",IF(AND(H164&gt;30000,K164&lt;&gt;"적격증빙 4종"),"확인 필요","")))</f>
        <v/>
      </c>
      <c r="N164" s="12" t="n"/>
      <c r="O164" s="12" t="n"/>
      <c r="P164" s="12" t="n"/>
      <c r="Q164" s="12" t="n"/>
      <c r="R164" s="29" t="n"/>
      <c r="S164" s="29" t="n"/>
      <c r="T164" s="30" t="n"/>
      <c r="U164" s="30" t="n"/>
    </row>
    <row r="165">
      <c r="A165" s="29" t="n"/>
      <c r="B165" s="30" t="n"/>
      <c r="C165" s="30" t="n"/>
      <c r="D165" s="12" t="n"/>
      <c r="E165" s="30" t="n"/>
      <c r="F165" s="12" t="n"/>
      <c r="G165" s="30" t="n"/>
      <c r="H165" s="31" t="n"/>
      <c r="I165" s="12" t="n"/>
      <c r="J165" s="12" t="n"/>
      <c r="K165" s="12">
        <f>IF(H165="","",IF(J165="","증빙 빈칸",IF(OR(J165="세금계산서",J165="계산서",J165="카드전표",J165="현금영수증"),"적격증빙 4종",IF(J165="없음","증빙 없음","간이·기타"))))</f>
        <v/>
      </c>
      <c r="L165" s="12">
        <f>IF(H165="","",IF(H165&gt;30000,"초과",""))</f>
        <v/>
      </c>
      <c r="M165" s="12">
        <f>IF(H165="","",IF(J165="","증빙 빈칸",IF(AND(H165&gt;30000,K165&lt;&gt;"적격증빙 4종"),"확인 필요","")))</f>
        <v/>
      </c>
      <c r="N165" s="12" t="n"/>
      <c r="O165" s="12" t="n"/>
      <c r="P165" s="12" t="n"/>
      <c r="Q165" s="12" t="n"/>
      <c r="R165" s="29" t="n"/>
      <c r="S165" s="29" t="n"/>
      <c r="T165" s="30" t="n"/>
      <c r="U165" s="30" t="n"/>
    </row>
    <row r="166">
      <c r="A166" s="29" t="n"/>
      <c r="B166" s="30" t="n"/>
      <c r="C166" s="30" t="n"/>
      <c r="D166" s="12" t="n"/>
      <c r="E166" s="30" t="n"/>
      <c r="F166" s="12" t="n"/>
      <c r="G166" s="30" t="n"/>
      <c r="H166" s="31" t="n"/>
      <c r="I166" s="12" t="n"/>
      <c r="J166" s="12" t="n"/>
      <c r="K166" s="12">
        <f>IF(H166="","",IF(J166="","증빙 빈칸",IF(OR(J166="세금계산서",J166="계산서",J166="카드전표",J166="현금영수증"),"적격증빙 4종",IF(J166="없음","증빙 없음","간이·기타"))))</f>
        <v/>
      </c>
      <c r="L166" s="12">
        <f>IF(H166="","",IF(H166&gt;30000,"초과",""))</f>
        <v/>
      </c>
      <c r="M166" s="12">
        <f>IF(H166="","",IF(J166="","증빙 빈칸",IF(AND(H166&gt;30000,K166&lt;&gt;"적격증빙 4종"),"확인 필요","")))</f>
        <v/>
      </c>
      <c r="N166" s="12" t="n"/>
      <c r="O166" s="12" t="n"/>
      <c r="P166" s="12" t="n"/>
      <c r="Q166" s="12" t="n"/>
      <c r="R166" s="29" t="n"/>
      <c r="S166" s="29" t="n"/>
      <c r="T166" s="30" t="n"/>
      <c r="U166" s="30" t="n"/>
    </row>
    <row r="167">
      <c r="A167" s="29" t="n"/>
      <c r="B167" s="30" t="n"/>
      <c r="C167" s="30" t="n"/>
      <c r="D167" s="12" t="n"/>
      <c r="E167" s="30" t="n"/>
      <c r="F167" s="12" t="n"/>
      <c r="G167" s="30" t="n"/>
      <c r="H167" s="31" t="n"/>
      <c r="I167" s="12" t="n"/>
      <c r="J167" s="12" t="n"/>
      <c r="K167" s="12">
        <f>IF(H167="","",IF(J167="","증빙 빈칸",IF(OR(J167="세금계산서",J167="계산서",J167="카드전표",J167="현금영수증"),"적격증빙 4종",IF(J167="없음","증빙 없음","간이·기타"))))</f>
        <v/>
      </c>
      <c r="L167" s="12">
        <f>IF(H167="","",IF(H167&gt;30000,"초과",""))</f>
        <v/>
      </c>
      <c r="M167" s="12">
        <f>IF(H167="","",IF(J167="","증빙 빈칸",IF(AND(H167&gt;30000,K167&lt;&gt;"적격증빙 4종"),"확인 필요","")))</f>
        <v/>
      </c>
      <c r="N167" s="12" t="n"/>
      <c r="O167" s="12" t="n"/>
      <c r="P167" s="12" t="n"/>
      <c r="Q167" s="12" t="n"/>
      <c r="R167" s="29" t="n"/>
      <c r="S167" s="29" t="n"/>
      <c r="T167" s="30" t="n"/>
      <c r="U167" s="30" t="n"/>
    </row>
    <row r="168">
      <c r="A168" s="29" t="n"/>
      <c r="B168" s="30" t="n"/>
      <c r="C168" s="30" t="n"/>
      <c r="D168" s="12" t="n"/>
      <c r="E168" s="30" t="n"/>
      <c r="F168" s="12" t="n"/>
      <c r="G168" s="30" t="n"/>
      <c r="H168" s="31" t="n"/>
      <c r="I168" s="12" t="n"/>
      <c r="J168" s="12" t="n"/>
      <c r="K168" s="12">
        <f>IF(H168="","",IF(J168="","증빙 빈칸",IF(OR(J168="세금계산서",J168="계산서",J168="카드전표",J168="현금영수증"),"적격증빙 4종",IF(J168="없음","증빙 없음","간이·기타"))))</f>
        <v/>
      </c>
      <c r="L168" s="12">
        <f>IF(H168="","",IF(H168&gt;30000,"초과",""))</f>
        <v/>
      </c>
      <c r="M168" s="12">
        <f>IF(H168="","",IF(J168="","증빙 빈칸",IF(AND(H168&gt;30000,K168&lt;&gt;"적격증빙 4종"),"확인 필요","")))</f>
        <v/>
      </c>
      <c r="N168" s="12" t="n"/>
      <c r="O168" s="12" t="n"/>
      <c r="P168" s="12" t="n"/>
      <c r="Q168" s="12" t="n"/>
      <c r="R168" s="29" t="n"/>
      <c r="S168" s="29" t="n"/>
      <c r="T168" s="30" t="n"/>
      <c r="U168" s="30" t="n"/>
    </row>
    <row r="169">
      <c r="A169" s="29" t="n"/>
      <c r="B169" s="30" t="n"/>
      <c r="C169" s="30" t="n"/>
      <c r="D169" s="12" t="n"/>
      <c r="E169" s="30" t="n"/>
      <c r="F169" s="12" t="n"/>
      <c r="G169" s="30" t="n"/>
      <c r="H169" s="31" t="n"/>
      <c r="I169" s="12" t="n"/>
      <c r="J169" s="12" t="n"/>
      <c r="K169" s="12">
        <f>IF(H169="","",IF(J169="","증빙 빈칸",IF(OR(J169="세금계산서",J169="계산서",J169="카드전표",J169="현금영수증"),"적격증빙 4종",IF(J169="없음","증빙 없음","간이·기타"))))</f>
        <v/>
      </c>
      <c r="L169" s="12">
        <f>IF(H169="","",IF(H169&gt;30000,"초과",""))</f>
        <v/>
      </c>
      <c r="M169" s="12">
        <f>IF(H169="","",IF(J169="","증빙 빈칸",IF(AND(H169&gt;30000,K169&lt;&gt;"적격증빙 4종"),"확인 필요","")))</f>
        <v/>
      </c>
      <c r="N169" s="12" t="n"/>
      <c r="O169" s="12" t="n"/>
      <c r="P169" s="12" t="n"/>
      <c r="Q169" s="12" t="n"/>
      <c r="R169" s="29" t="n"/>
      <c r="S169" s="29" t="n"/>
      <c r="T169" s="30" t="n"/>
      <c r="U169" s="30" t="n"/>
    </row>
    <row r="170">
      <c r="A170" s="29" t="n"/>
      <c r="B170" s="30" t="n"/>
      <c r="C170" s="30" t="n"/>
      <c r="D170" s="12" t="n"/>
      <c r="E170" s="30" t="n"/>
      <c r="F170" s="12" t="n"/>
      <c r="G170" s="30" t="n"/>
      <c r="H170" s="31" t="n"/>
      <c r="I170" s="12" t="n"/>
      <c r="J170" s="12" t="n"/>
      <c r="K170" s="12">
        <f>IF(H170="","",IF(J170="","증빙 빈칸",IF(OR(J170="세금계산서",J170="계산서",J170="카드전표",J170="현금영수증"),"적격증빙 4종",IF(J170="없음","증빙 없음","간이·기타"))))</f>
        <v/>
      </c>
      <c r="L170" s="12">
        <f>IF(H170="","",IF(H170&gt;30000,"초과",""))</f>
        <v/>
      </c>
      <c r="M170" s="12">
        <f>IF(H170="","",IF(J170="","증빙 빈칸",IF(AND(H170&gt;30000,K170&lt;&gt;"적격증빙 4종"),"확인 필요","")))</f>
        <v/>
      </c>
      <c r="N170" s="12" t="n"/>
      <c r="O170" s="12" t="n"/>
      <c r="P170" s="12" t="n"/>
      <c r="Q170" s="12" t="n"/>
      <c r="R170" s="29" t="n"/>
      <c r="S170" s="29" t="n"/>
      <c r="T170" s="30" t="n"/>
      <c r="U170" s="30" t="n"/>
    </row>
    <row r="171">
      <c r="A171" s="29" t="n"/>
      <c r="B171" s="30" t="n"/>
      <c r="C171" s="30" t="n"/>
      <c r="D171" s="12" t="n"/>
      <c r="E171" s="30" t="n"/>
      <c r="F171" s="12" t="n"/>
      <c r="G171" s="30" t="n"/>
      <c r="H171" s="31" t="n"/>
      <c r="I171" s="12" t="n"/>
      <c r="J171" s="12" t="n"/>
      <c r="K171" s="12">
        <f>IF(H171="","",IF(J171="","증빙 빈칸",IF(OR(J171="세금계산서",J171="계산서",J171="카드전표",J171="현금영수증"),"적격증빙 4종",IF(J171="없음","증빙 없음","간이·기타"))))</f>
        <v/>
      </c>
      <c r="L171" s="12">
        <f>IF(H171="","",IF(H171&gt;30000,"초과",""))</f>
        <v/>
      </c>
      <c r="M171" s="12">
        <f>IF(H171="","",IF(J171="","증빙 빈칸",IF(AND(H171&gt;30000,K171&lt;&gt;"적격증빙 4종"),"확인 필요","")))</f>
        <v/>
      </c>
      <c r="N171" s="12" t="n"/>
      <c r="O171" s="12" t="n"/>
      <c r="P171" s="12" t="n"/>
      <c r="Q171" s="12" t="n"/>
      <c r="R171" s="29" t="n"/>
      <c r="S171" s="29" t="n"/>
      <c r="T171" s="30" t="n"/>
      <c r="U171" s="30" t="n"/>
    </row>
    <row r="172">
      <c r="A172" s="29" t="n"/>
      <c r="B172" s="30" t="n"/>
      <c r="C172" s="30" t="n"/>
      <c r="D172" s="12" t="n"/>
      <c r="E172" s="30" t="n"/>
      <c r="F172" s="12" t="n"/>
      <c r="G172" s="30" t="n"/>
      <c r="H172" s="31" t="n"/>
      <c r="I172" s="12" t="n"/>
      <c r="J172" s="12" t="n"/>
      <c r="K172" s="12">
        <f>IF(H172="","",IF(J172="","증빙 빈칸",IF(OR(J172="세금계산서",J172="계산서",J172="카드전표",J172="현금영수증"),"적격증빙 4종",IF(J172="없음","증빙 없음","간이·기타"))))</f>
        <v/>
      </c>
      <c r="L172" s="12">
        <f>IF(H172="","",IF(H172&gt;30000,"초과",""))</f>
        <v/>
      </c>
      <c r="M172" s="12">
        <f>IF(H172="","",IF(J172="","증빙 빈칸",IF(AND(H172&gt;30000,K172&lt;&gt;"적격증빙 4종"),"확인 필요","")))</f>
        <v/>
      </c>
      <c r="N172" s="12" t="n"/>
      <c r="O172" s="12" t="n"/>
      <c r="P172" s="12" t="n"/>
      <c r="Q172" s="12" t="n"/>
      <c r="R172" s="29" t="n"/>
      <c r="S172" s="29" t="n"/>
      <c r="T172" s="30" t="n"/>
      <c r="U172" s="30" t="n"/>
    </row>
    <row r="173">
      <c r="A173" s="29" t="n"/>
      <c r="B173" s="30" t="n"/>
      <c r="C173" s="30" t="n"/>
      <c r="D173" s="12" t="n"/>
      <c r="E173" s="30" t="n"/>
      <c r="F173" s="12" t="n"/>
      <c r="G173" s="30" t="n"/>
      <c r="H173" s="31" t="n"/>
      <c r="I173" s="12" t="n"/>
      <c r="J173" s="12" t="n"/>
      <c r="K173" s="12">
        <f>IF(H173="","",IF(J173="","증빙 빈칸",IF(OR(J173="세금계산서",J173="계산서",J173="카드전표",J173="현금영수증"),"적격증빙 4종",IF(J173="없음","증빙 없음","간이·기타"))))</f>
        <v/>
      </c>
      <c r="L173" s="12">
        <f>IF(H173="","",IF(H173&gt;30000,"초과",""))</f>
        <v/>
      </c>
      <c r="M173" s="12">
        <f>IF(H173="","",IF(J173="","증빙 빈칸",IF(AND(H173&gt;30000,K173&lt;&gt;"적격증빙 4종"),"확인 필요","")))</f>
        <v/>
      </c>
      <c r="N173" s="12" t="n"/>
      <c r="O173" s="12" t="n"/>
      <c r="P173" s="12" t="n"/>
      <c r="Q173" s="12" t="n"/>
      <c r="R173" s="29" t="n"/>
      <c r="S173" s="29" t="n"/>
      <c r="T173" s="30" t="n"/>
      <c r="U173" s="30" t="n"/>
    </row>
    <row r="174">
      <c r="A174" s="29" t="n"/>
      <c r="B174" s="30" t="n"/>
      <c r="C174" s="30" t="n"/>
      <c r="D174" s="12" t="n"/>
      <c r="E174" s="30" t="n"/>
      <c r="F174" s="12" t="n"/>
      <c r="G174" s="30" t="n"/>
      <c r="H174" s="31" t="n"/>
      <c r="I174" s="12" t="n"/>
      <c r="J174" s="12" t="n"/>
      <c r="K174" s="12">
        <f>IF(H174="","",IF(J174="","증빙 빈칸",IF(OR(J174="세금계산서",J174="계산서",J174="카드전표",J174="현금영수증"),"적격증빙 4종",IF(J174="없음","증빙 없음","간이·기타"))))</f>
        <v/>
      </c>
      <c r="L174" s="12">
        <f>IF(H174="","",IF(H174&gt;30000,"초과",""))</f>
        <v/>
      </c>
      <c r="M174" s="12">
        <f>IF(H174="","",IF(J174="","증빙 빈칸",IF(AND(H174&gt;30000,K174&lt;&gt;"적격증빙 4종"),"확인 필요","")))</f>
        <v/>
      </c>
      <c r="N174" s="12" t="n"/>
      <c r="O174" s="12" t="n"/>
      <c r="P174" s="12" t="n"/>
      <c r="Q174" s="12" t="n"/>
      <c r="R174" s="29" t="n"/>
      <c r="S174" s="29" t="n"/>
      <c r="T174" s="30" t="n"/>
      <c r="U174" s="30" t="n"/>
    </row>
    <row r="175">
      <c r="A175" s="29" t="n"/>
      <c r="B175" s="30" t="n"/>
      <c r="C175" s="30" t="n"/>
      <c r="D175" s="12" t="n"/>
      <c r="E175" s="30" t="n"/>
      <c r="F175" s="12" t="n"/>
      <c r="G175" s="30" t="n"/>
      <c r="H175" s="31" t="n"/>
      <c r="I175" s="12" t="n"/>
      <c r="J175" s="12" t="n"/>
      <c r="K175" s="12">
        <f>IF(H175="","",IF(J175="","증빙 빈칸",IF(OR(J175="세금계산서",J175="계산서",J175="카드전표",J175="현금영수증"),"적격증빙 4종",IF(J175="없음","증빙 없음","간이·기타"))))</f>
        <v/>
      </c>
      <c r="L175" s="12">
        <f>IF(H175="","",IF(H175&gt;30000,"초과",""))</f>
        <v/>
      </c>
      <c r="M175" s="12">
        <f>IF(H175="","",IF(J175="","증빙 빈칸",IF(AND(H175&gt;30000,K175&lt;&gt;"적격증빙 4종"),"확인 필요","")))</f>
        <v/>
      </c>
      <c r="N175" s="12" t="n"/>
      <c r="O175" s="12" t="n"/>
      <c r="P175" s="12" t="n"/>
      <c r="Q175" s="12" t="n"/>
      <c r="R175" s="29" t="n"/>
      <c r="S175" s="29" t="n"/>
      <c r="T175" s="30" t="n"/>
      <c r="U175" s="30" t="n"/>
    </row>
    <row r="176">
      <c r="A176" s="29" t="n"/>
      <c r="B176" s="30" t="n"/>
      <c r="C176" s="30" t="n"/>
      <c r="D176" s="12" t="n"/>
      <c r="E176" s="30" t="n"/>
      <c r="F176" s="12" t="n"/>
      <c r="G176" s="30" t="n"/>
      <c r="H176" s="31" t="n"/>
      <c r="I176" s="12" t="n"/>
      <c r="J176" s="12" t="n"/>
      <c r="K176" s="12">
        <f>IF(H176="","",IF(J176="","증빙 빈칸",IF(OR(J176="세금계산서",J176="계산서",J176="카드전표",J176="현금영수증"),"적격증빙 4종",IF(J176="없음","증빙 없음","간이·기타"))))</f>
        <v/>
      </c>
      <c r="L176" s="12">
        <f>IF(H176="","",IF(H176&gt;30000,"초과",""))</f>
        <v/>
      </c>
      <c r="M176" s="12">
        <f>IF(H176="","",IF(J176="","증빙 빈칸",IF(AND(H176&gt;30000,K176&lt;&gt;"적격증빙 4종"),"확인 필요","")))</f>
        <v/>
      </c>
      <c r="N176" s="12" t="n"/>
      <c r="O176" s="12" t="n"/>
      <c r="P176" s="12" t="n"/>
      <c r="Q176" s="12" t="n"/>
      <c r="R176" s="29" t="n"/>
      <c r="S176" s="29" t="n"/>
      <c r="T176" s="30" t="n"/>
      <c r="U176" s="30" t="n"/>
    </row>
    <row r="177">
      <c r="A177" s="29" t="n"/>
      <c r="B177" s="30" t="n"/>
      <c r="C177" s="30" t="n"/>
      <c r="D177" s="12" t="n"/>
      <c r="E177" s="30" t="n"/>
      <c r="F177" s="12" t="n"/>
      <c r="G177" s="30" t="n"/>
      <c r="H177" s="31" t="n"/>
      <c r="I177" s="12" t="n"/>
      <c r="J177" s="12" t="n"/>
      <c r="K177" s="12">
        <f>IF(H177="","",IF(J177="","증빙 빈칸",IF(OR(J177="세금계산서",J177="계산서",J177="카드전표",J177="현금영수증"),"적격증빙 4종",IF(J177="없음","증빙 없음","간이·기타"))))</f>
        <v/>
      </c>
      <c r="L177" s="12">
        <f>IF(H177="","",IF(H177&gt;30000,"초과",""))</f>
        <v/>
      </c>
      <c r="M177" s="12">
        <f>IF(H177="","",IF(J177="","증빙 빈칸",IF(AND(H177&gt;30000,K177&lt;&gt;"적격증빙 4종"),"확인 필요","")))</f>
        <v/>
      </c>
      <c r="N177" s="12" t="n"/>
      <c r="O177" s="12" t="n"/>
      <c r="P177" s="12" t="n"/>
      <c r="Q177" s="12" t="n"/>
      <c r="R177" s="29" t="n"/>
      <c r="S177" s="29" t="n"/>
      <c r="T177" s="30" t="n"/>
      <c r="U177" s="30" t="n"/>
    </row>
    <row r="178">
      <c r="A178" s="29" t="n"/>
      <c r="B178" s="30" t="n"/>
      <c r="C178" s="30" t="n"/>
      <c r="D178" s="12" t="n"/>
      <c r="E178" s="30" t="n"/>
      <c r="F178" s="12" t="n"/>
      <c r="G178" s="30" t="n"/>
      <c r="H178" s="31" t="n"/>
      <c r="I178" s="12" t="n"/>
      <c r="J178" s="12" t="n"/>
      <c r="K178" s="12">
        <f>IF(H178="","",IF(J178="","증빙 빈칸",IF(OR(J178="세금계산서",J178="계산서",J178="카드전표",J178="현금영수증"),"적격증빙 4종",IF(J178="없음","증빙 없음","간이·기타"))))</f>
        <v/>
      </c>
      <c r="L178" s="12">
        <f>IF(H178="","",IF(H178&gt;30000,"초과",""))</f>
        <v/>
      </c>
      <c r="M178" s="12">
        <f>IF(H178="","",IF(J178="","증빙 빈칸",IF(AND(H178&gt;30000,K178&lt;&gt;"적격증빙 4종"),"확인 필요","")))</f>
        <v/>
      </c>
      <c r="N178" s="12" t="n"/>
      <c r="O178" s="12" t="n"/>
      <c r="P178" s="12" t="n"/>
      <c r="Q178" s="12" t="n"/>
      <c r="R178" s="29" t="n"/>
      <c r="S178" s="29" t="n"/>
      <c r="T178" s="30" t="n"/>
      <c r="U178" s="30" t="n"/>
    </row>
    <row r="179">
      <c r="A179" s="29" t="n"/>
      <c r="B179" s="30" t="n"/>
      <c r="C179" s="30" t="n"/>
      <c r="D179" s="12" t="n"/>
      <c r="E179" s="30" t="n"/>
      <c r="F179" s="12" t="n"/>
      <c r="G179" s="30" t="n"/>
      <c r="H179" s="31" t="n"/>
      <c r="I179" s="12" t="n"/>
      <c r="J179" s="12" t="n"/>
      <c r="K179" s="12">
        <f>IF(H179="","",IF(J179="","증빙 빈칸",IF(OR(J179="세금계산서",J179="계산서",J179="카드전표",J179="현금영수증"),"적격증빙 4종",IF(J179="없음","증빙 없음","간이·기타"))))</f>
        <v/>
      </c>
      <c r="L179" s="12">
        <f>IF(H179="","",IF(H179&gt;30000,"초과",""))</f>
        <v/>
      </c>
      <c r="M179" s="12">
        <f>IF(H179="","",IF(J179="","증빙 빈칸",IF(AND(H179&gt;30000,K179&lt;&gt;"적격증빙 4종"),"확인 필요","")))</f>
        <v/>
      </c>
      <c r="N179" s="12" t="n"/>
      <c r="O179" s="12" t="n"/>
      <c r="P179" s="12" t="n"/>
      <c r="Q179" s="12" t="n"/>
      <c r="R179" s="29" t="n"/>
      <c r="S179" s="29" t="n"/>
      <c r="T179" s="30" t="n"/>
      <c r="U179" s="30" t="n"/>
    </row>
    <row r="180">
      <c r="A180" s="29" t="n"/>
      <c r="B180" s="30" t="n"/>
      <c r="C180" s="30" t="n"/>
      <c r="D180" s="12" t="n"/>
      <c r="E180" s="30" t="n"/>
      <c r="F180" s="12" t="n"/>
      <c r="G180" s="30" t="n"/>
      <c r="H180" s="31" t="n"/>
      <c r="I180" s="12" t="n"/>
      <c r="J180" s="12" t="n"/>
      <c r="K180" s="12">
        <f>IF(H180="","",IF(J180="","증빙 빈칸",IF(OR(J180="세금계산서",J180="계산서",J180="카드전표",J180="현금영수증"),"적격증빙 4종",IF(J180="없음","증빙 없음","간이·기타"))))</f>
        <v/>
      </c>
      <c r="L180" s="12">
        <f>IF(H180="","",IF(H180&gt;30000,"초과",""))</f>
        <v/>
      </c>
      <c r="M180" s="12">
        <f>IF(H180="","",IF(J180="","증빙 빈칸",IF(AND(H180&gt;30000,K180&lt;&gt;"적격증빙 4종"),"확인 필요","")))</f>
        <v/>
      </c>
      <c r="N180" s="12" t="n"/>
      <c r="O180" s="12" t="n"/>
      <c r="P180" s="12" t="n"/>
      <c r="Q180" s="12" t="n"/>
      <c r="R180" s="29" t="n"/>
      <c r="S180" s="29" t="n"/>
      <c r="T180" s="30" t="n"/>
      <c r="U180" s="30" t="n"/>
    </row>
    <row r="181">
      <c r="A181" s="29" t="n"/>
      <c r="B181" s="30" t="n"/>
      <c r="C181" s="30" t="n"/>
      <c r="D181" s="12" t="n"/>
      <c r="E181" s="30" t="n"/>
      <c r="F181" s="12" t="n"/>
      <c r="G181" s="30" t="n"/>
      <c r="H181" s="31" t="n"/>
      <c r="I181" s="12" t="n"/>
      <c r="J181" s="12" t="n"/>
      <c r="K181" s="12">
        <f>IF(H181="","",IF(J181="","증빙 빈칸",IF(OR(J181="세금계산서",J181="계산서",J181="카드전표",J181="현금영수증"),"적격증빙 4종",IF(J181="없음","증빙 없음","간이·기타"))))</f>
        <v/>
      </c>
      <c r="L181" s="12">
        <f>IF(H181="","",IF(H181&gt;30000,"초과",""))</f>
        <v/>
      </c>
      <c r="M181" s="12">
        <f>IF(H181="","",IF(J181="","증빙 빈칸",IF(AND(H181&gt;30000,K181&lt;&gt;"적격증빙 4종"),"확인 필요","")))</f>
        <v/>
      </c>
      <c r="N181" s="12" t="n"/>
      <c r="O181" s="12" t="n"/>
      <c r="P181" s="12" t="n"/>
      <c r="Q181" s="12" t="n"/>
      <c r="R181" s="29" t="n"/>
      <c r="S181" s="29" t="n"/>
      <c r="T181" s="30" t="n"/>
      <c r="U181" s="30" t="n"/>
    </row>
    <row r="182">
      <c r="A182" s="29" t="n"/>
      <c r="B182" s="30" t="n"/>
      <c r="C182" s="30" t="n"/>
      <c r="D182" s="12" t="n"/>
      <c r="E182" s="30" t="n"/>
      <c r="F182" s="12" t="n"/>
      <c r="G182" s="30" t="n"/>
      <c r="H182" s="31" t="n"/>
      <c r="I182" s="12" t="n"/>
      <c r="J182" s="12" t="n"/>
      <c r="K182" s="12">
        <f>IF(H182="","",IF(J182="","증빙 빈칸",IF(OR(J182="세금계산서",J182="계산서",J182="카드전표",J182="현금영수증"),"적격증빙 4종",IF(J182="없음","증빙 없음","간이·기타"))))</f>
        <v/>
      </c>
      <c r="L182" s="12">
        <f>IF(H182="","",IF(H182&gt;30000,"초과",""))</f>
        <v/>
      </c>
      <c r="M182" s="12">
        <f>IF(H182="","",IF(J182="","증빙 빈칸",IF(AND(H182&gt;30000,K182&lt;&gt;"적격증빙 4종"),"확인 필요","")))</f>
        <v/>
      </c>
      <c r="N182" s="12" t="n"/>
      <c r="O182" s="12" t="n"/>
      <c r="P182" s="12" t="n"/>
      <c r="Q182" s="12" t="n"/>
      <c r="R182" s="29" t="n"/>
      <c r="S182" s="29" t="n"/>
      <c r="T182" s="30" t="n"/>
      <c r="U182" s="30" t="n"/>
    </row>
    <row r="183">
      <c r="A183" s="29" t="n"/>
      <c r="B183" s="30" t="n"/>
      <c r="C183" s="30" t="n"/>
      <c r="D183" s="12" t="n"/>
      <c r="E183" s="30" t="n"/>
      <c r="F183" s="12" t="n"/>
      <c r="G183" s="30" t="n"/>
      <c r="H183" s="31" t="n"/>
      <c r="I183" s="12" t="n"/>
      <c r="J183" s="12" t="n"/>
      <c r="K183" s="12">
        <f>IF(H183="","",IF(J183="","증빙 빈칸",IF(OR(J183="세금계산서",J183="계산서",J183="카드전표",J183="현금영수증"),"적격증빙 4종",IF(J183="없음","증빙 없음","간이·기타"))))</f>
        <v/>
      </c>
      <c r="L183" s="12">
        <f>IF(H183="","",IF(H183&gt;30000,"초과",""))</f>
        <v/>
      </c>
      <c r="M183" s="12">
        <f>IF(H183="","",IF(J183="","증빙 빈칸",IF(AND(H183&gt;30000,K183&lt;&gt;"적격증빙 4종"),"확인 필요","")))</f>
        <v/>
      </c>
      <c r="N183" s="12" t="n"/>
      <c r="O183" s="12" t="n"/>
      <c r="P183" s="12" t="n"/>
      <c r="Q183" s="12" t="n"/>
      <c r="R183" s="29" t="n"/>
      <c r="S183" s="29" t="n"/>
      <c r="T183" s="30" t="n"/>
      <c r="U183" s="30" t="n"/>
    </row>
    <row r="184">
      <c r="A184" s="29" t="n"/>
      <c r="B184" s="30" t="n"/>
      <c r="C184" s="30" t="n"/>
      <c r="D184" s="12" t="n"/>
      <c r="E184" s="30" t="n"/>
      <c r="F184" s="12" t="n"/>
      <c r="G184" s="30" t="n"/>
      <c r="H184" s="31" t="n"/>
      <c r="I184" s="12" t="n"/>
      <c r="J184" s="12" t="n"/>
      <c r="K184" s="12">
        <f>IF(H184="","",IF(J184="","증빙 빈칸",IF(OR(J184="세금계산서",J184="계산서",J184="카드전표",J184="현금영수증"),"적격증빙 4종",IF(J184="없음","증빙 없음","간이·기타"))))</f>
        <v/>
      </c>
      <c r="L184" s="12">
        <f>IF(H184="","",IF(H184&gt;30000,"초과",""))</f>
        <v/>
      </c>
      <c r="M184" s="12">
        <f>IF(H184="","",IF(J184="","증빙 빈칸",IF(AND(H184&gt;30000,K184&lt;&gt;"적격증빙 4종"),"확인 필요","")))</f>
        <v/>
      </c>
      <c r="N184" s="12" t="n"/>
      <c r="O184" s="12" t="n"/>
      <c r="P184" s="12" t="n"/>
      <c r="Q184" s="12" t="n"/>
      <c r="R184" s="29" t="n"/>
      <c r="S184" s="29" t="n"/>
      <c r="T184" s="30" t="n"/>
      <c r="U184" s="30" t="n"/>
    </row>
    <row r="185">
      <c r="A185" s="29" t="n"/>
      <c r="B185" s="30" t="n"/>
      <c r="C185" s="30" t="n"/>
      <c r="D185" s="12" t="n"/>
      <c r="E185" s="30" t="n"/>
      <c r="F185" s="12" t="n"/>
      <c r="G185" s="30" t="n"/>
      <c r="H185" s="31" t="n"/>
      <c r="I185" s="12" t="n"/>
      <c r="J185" s="12" t="n"/>
      <c r="K185" s="12">
        <f>IF(H185="","",IF(J185="","증빙 빈칸",IF(OR(J185="세금계산서",J185="계산서",J185="카드전표",J185="현금영수증"),"적격증빙 4종",IF(J185="없음","증빙 없음","간이·기타"))))</f>
        <v/>
      </c>
      <c r="L185" s="12">
        <f>IF(H185="","",IF(H185&gt;30000,"초과",""))</f>
        <v/>
      </c>
      <c r="M185" s="12">
        <f>IF(H185="","",IF(J185="","증빙 빈칸",IF(AND(H185&gt;30000,K185&lt;&gt;"적격증빙 4종"),"확인 필요","")))</f>
        <v/>
      </c>
      <c r="N185" s="12" t="n"/>
      <c r="O185" s="12" t="n"/>
      <c r="P185" s="12" t="n"/>
      <c r="Q185" s="12" t="n"/>
      <c r="R185" s="29" t="n"/>
      <c r="S185" s="29" t="n"/>
      <c r="T185" s="30" t="n"/>
      <c r="U185" s="30" t="n"/>
    </row>
    <row r="186">
      <c r="A186" s="29" t="n"/>
      <c r="B186" s="30" t="n"/>
      <c r="C186" s="30" t="n"/>
      <c r="D186" s="12" t="n"/>
      <c r="E186" s="30" t="n"/>
      <c r="F186" s="12" t="n"/>
      <c r="G186" s="30" t="n"/>
      <c r="H186" s="31" t="n"/>
      <c r="I186" s="12" t="n"/>
      <c r="J186" s="12" t="n"/>
      <c r="K186" s="12">
        <f>IF(H186="","",IF(J186="","증빙 빈칸",IF(OR(J186="세금계산서",J186="계산서",J186="카드전표",J186="현금영수증"),"적격증빙 4종",IF(J186="없음","증빙 없음","간이·기타"))))</f>
        <v/>
      </c>
      <c r="L186" s="12">
        <f>IF(H186="","",IF(H186&gt;30000,"초과",""))</f>
        <v/>
      </c>
      <c r="M186" s="12">
        <f>IF(H186="","",IF(J186="","증빙 빈칸",IF(AND(H186&gt;30000,K186&lt;&gt;"적격증빙 4종"),"확인 필요","")))</f>
        <v/>
      </c>
      <c r="N186" s="12" t="n"/>
      <c r="O186" s="12" t="n"/>
      <c r="P186" s="12" t="n"/>
      <c r="Q186" s="12" t="n"/>
      <c r="R186" s="29" t="n"/>
      <c r="S186" s="29" t="n"/>
      <c r="T186" s="30" t="n"/>
      <c r="U186" s="30" t="n"/>
    </row>
    <row r="187">
      <c r="A187" s="29" t="n"/>
      <c r="B187" s="30" t="n"/>
      <c r="C187" s="30" t="n"/>
      <c r="D187" s="12" t="n"/>
      <c r="E187" s="30" t="n"/>
      <c r="F187" s="12" t="n"/>
      <c r="G187" s="30" t="n"/>
      <c r="H187" s="31" t="n"/>
      <c r="I187" s="12" t="n"/>
      <c r="J187" s="12" t="n"/>
      <c r="K187" s="12">
        <f>IF(H187="","",IF(J187="","증빙 빈칸",IF(OR(J187="세금계산서",J187="계산서",J187="카드전표",J187="현금영수증"),"적격증빙 4종",IF(J187="없음","증빙 없음","간이·기타"))))</f>
        <v/>
      </c>
      <c r="L187" s="12">
        <f>IF(H187="","",IF(H187&gt;30000,"초과",""))</f>
        <v/>
      </c>
      <c r="M187" s="12">
        <f>IF(H187="","",IF(J187="","증빙 빈칸",IF(AND(H187&gt;30000,K187&lt;&gt;"적격증빙 4종"),"확인 필요","")))</f>
        <v/>
      </c>
      <c r="N187" s="12" t="n"/>
      <c r="O187" s="12" t="n"/>
      <c r="P187" s="12" t="n"/>
      <c r="Q187" s="12" t="n"/>
      <c r="R187" s="29" t="n"/>
      <c r="S187" s="29" t="n"/>
      <c r="T187" s="30" t="n"/>
      <c r="U187" s="30" t="n"/>
    </row>
    <row r="188">
      <c r="A188" s="29" t="n"/>
      <c r="B188" s="30" t="n"/>
      <c r="C188" s="30" t="n"/>
      <c r="D188" s="12" t="n"/>
      <c r="E188" s="30" t="n"/>
      <c r="F188" s="12" t="n"/>
      <c r="G188" s="30" t="n"/>
      <c r="H188" s="31" t="n"/>
      <c r="I188" s="12" t="n"/>
      <c r="J188" s="12" t="n"/>
      <c r="K188" s="12">
        <f>IF(H188="","",IF(J188="","증빙 빈칸",IF(OR(J188="세금계산서",J188="계산서",J188="카드전표",J188="현금영수증"),"적격증빙 4종",IF(J188="없음","증빙 없음","간이·기타"))))</f>
        <v/>
      </c>
      <c r="L188" s="12">
        <f>IF(H188="","",IF(H188&gt;30000,"초과",""))</f>
        <v/>
      </c>
      <c r="M188" s="12">
        <f>IF(H188="","",IF(J188="","증빙 빈칸",IF(AND(H188&gt;30000,K188&lt;&gt;"적격증빙 4종"),"확인 필요","")))</f>
        <v/>
      </c>
      <c r="N188" s="12" t="n"/>
      <c r="O188" s="12" t="n"/>
      <c r="P188" s="12" t="n"/>
      <c r="Q188" s="12" t="n"/>
      <c r="R188" s="29" t="n"/>
      <c r="S188" s="29" t="n"/>
      <c r="T188" s="30" t="n"/>
      <c r="U188" s="30" t="n"/>
    </row>
    <row r="189">
      <c r="A189" s="29" t="n"/>
      <c r="B189" s="30" t="n"/>
      <c r="C189" s="30" t="n"/>
      <c r="D189" s="12" t="n"/>
      <c r="E189" s="30" t="n"/>
      <c r="F189" s="12" t="n"/>
      <c r="G189" s="30" t="n"/>
      <c r="H189" s="31" t="n"/>
      <c r="I189" s="12" t="n"/>
      <c r="J189" s="12" t="n"/>
      <c r="K189" s="12">
        <f>IF(H189="","",IF(J189="","증빙 빈칸",IF(OR(J189="세금계산서",J189="계산서",J189="카드전표",J189="현금영수증"),"적격증빙 4종",IF(J189="없음","증빙 없음","간이·기타"))))</f>
        <v/>
      </c>
      <c r="L189" s="12">
        <f>IF(H189="","",IF(H189&gt;30000,"초과",""))</f>
        <v/>
      </c>
      <c r="M189" s="12">
        <f>IF(H189="","",IF(J189="","증빙 빈칸",IF(AND(H189&gt;30000,K189&lt;&gt;"적격증빙 4종"),"확인 필요","")))</f>
        <v/>
      </c>
      <c r="N189" s="12" t="n"/>
      <c r="O189" s="12" t="n"/>
      <c r="P189" s="12" t="n"/>
      <c r="Q189" s="12" t="n"/>
      <c r="R189" s="29" t="n"/>
      <c r="S189" s="29" t="n"/>
      <c r="T189" s="30" t="n"/>
      <c r="U189" s="30" t="n"/>
    </row>
    <row r="190">
      <c r="A190" s="29" t="n"/>
      <c r="B190" s="30" t="n"/>
      <c r="C190" s="30" t="n"/>
      <c r="D190" s="12" t="n"/>
      <c r="E190" s="30" t="n"/>
      <c r="F190" s="12" t="n"/>
      <c r="G190" s="30" t="n"/>
      <c r="H190" s="31" t="n"/>
      <c r="I190" s="12" t="n"/>
      <c r="J190" s="12" t="n"/>
      <c r="K190" s="12">
        <f>IF(H190="","",IF(J190="","증빙 빈칸",IF(OR(J190="세금계산서",J190="계산서",J190="카드전표",J190="현금영수증"),"적격증빙 4종",IF(J190="없음","증빙 없음","간이·기타"))))</f>
        <v/>
      </c>
      <c r="L190" s="12">
        <f>IF(H190="","",IF(H190&gt;30000,"초과",""))</f>
        <v/>
      </c>
      <c r="M190" s="12">
        <f>IF(H190="","",IF(J190="","증빙 빈칸",IF(AND(H190&gt;30000,K190&lt;&gt;"적격증빙 4종"),"확인 필요","")))</f>
        <v/>
      </c>
      <c r="N190" s="12" t="n"/>
      <c r="O190" s="12" t="n"/>
      <c r="P190" s="12" t="n"/>
      <c r="Q190" s="12" t="n"/>
      <c r="R190" s="29" t="n"/>
      <c r="S190" s="29" t="n"/>
      <c r="T190" s="30" t="n"/>
      <c r="U190" s="30" t="n"/>
    </row>
    <row r="191">
      <c r="A191" s="29" t="n"/>
      <c r="B191" s="30" t="n"/>
      <c r="C191" s="30" t="n"/>
      <c r="D191" s="12" t="n"/>
      <c r="E191" s="30" t="n"/>
      <c r="F191" s="12" t="n"/>
      <c r="G191" s="30" t="n"/>
      <c r="H191" s="31" t="n"/>
      <c r="I191" s="12" t="n"/>
      <c r="J191" s="12" t="n"/>
      <c r="K191" s="12">
        <f>IF(H191="","",IF(J191="","증빙 빈칸",IF(OR(J191="세금계산서",J191="계산서",J191="카드전표",J191="현금영수증"),"적격증빙 4종",IF(J191="없음","증빙 없음","간이·기타"))))</f>
        <v/>
      </c>
      <c r="L191" s="12">
        <f>IF(H191="","",IF(H191&gt;30000,"초과",""))</f>
        <v/>
      </c>
      <c r="M191" s="12">
        <f>IF(H191="","",IF(J191="","증빙 빈칸",IF(AND(H191&gt;30000,K191&lt;&gt;"적격증빙 4종"),"확인 필요","")))</f>
        <v/>
      </c>
      <c r="N191" s="12" t="n"/>
      <c r="O191" s="12" t="n"/>
      <c r="P191" s="12" t="n"/>
      <c r="Q191" s="12" t="n"/>
      <c r="R191" s="29" t="n"/>
      <c r="S191" s="29" t="n"/>
      <c r="T191" s="30" t="n"/>
      <c r="U191" s="30" t="n"/>
    </row>
    <row r="192">
      <c r="A192" s="29" t="n"/>
      <c r="B192" s="30" t="n"/>
      <c r="C192" s="30" t="n"/>
      <c r="D192" s="12" t="n"/>
      <c r="E192" s="30" t="n"/>
      <c r="F192" s="12" t="n"/>
      <c r="G192" s="30" t="n"/>
      <c r="H192" s="31" t="n"/>
      <c r="I192" s="12" t="n"/>
      <c r="J192" s="12" t="n"/>
      <c r="K192" s="12">
        <f>IF(H192="","",IF(J192="","증빙 빈칸",IF(OR(J192="세금계산서",J192="계산서",J192="카드전표",J192="현금영수증"),"적격증빙 4종",IF(J192="없음","증빙 없음","간이·기타"))))</f>
        <v/>
      </c>
      <c r="L192" s="12">
        <f>IF(H192="","",IF(H192&gt;30000,"초과",""))</f>
        <v/>
      </c>
      <c r="M192" s="12">
        <f>IF(H192="","",IF(J192="","증빙 빈칸",IF(AND(H192&gt;30000,K192&lt;&gt;"적격증빙 4종"),"확인 필요","")))</f>
        <v/>
      </c>
      <c r="N192" s="12" t="n"/>
      <c r="O192" s="12" t="n"/>
      <c r="P192" s="12" t="n"/>
      <c r="Q192" s="12" t="n"/>
      <c r="R192" s="29" t="n"/>
      <c r="S192" s="29" t="n"/>
      <c r="T192" s="30" t="n"/>
      <c r="U192" s="30" t="n"/>
    </row>
    <row r="193">
      <c r="A193" s="29" t="n"/>
      <c r="B193" s="30" t="n"/>
      <c r="C193" s="30" t="n"/>
      <c r="D193" s="12" t="n"/>
      <c r="E193" s="30" t="n"/>
      <c r="F193" s="12" t="n"/>
      <c r="G193" s="30" t="n"/>
      <c r="H193" s="31" t="n"/>
      <c r="I193" s="12" t="n"/>
      <c r="J193" s="12" t="n"/>
      <c r="K193" s="12">
        <f>IF(H193="","",IF(J193="","증빙 빈칸",IF(OR(J193="세금계산서",J193="계산서",J193="카드전표",J193="현금영수증"),"적격증빙 4종",IF(J193="없음","증빙 없음","간이·기타"))))</f>
        <v/>
      </c>
      <c r="L193" s="12">
        <f>IF(H193="","",IF(H193&gt;30000,"초과",""))</f>
        <v/>
      </c>
      <c r="M193" s="12">
        <f>IF(H193="","",IF(J193="","증빙 빈칸",IF(AND(H193&gt;30000,K193&lt;&gt;"적격증빙 4종"),"확인 필요","")))</f>
        <v/>
      </c>
      <c r="N193" s="12" t="n"/>
      <c r="O193" s="12" t="n"/>
      <c r="P193" s="12" t="n"/>
      <c r="Q193" s="12" t="n"/>
      <c r="R193" s="29" t="n"/>
      <c r="S193" s="29" t="n"/>
      <c r="T193" s="30" t="n"/>
      <c r="U193" s="30" t="n"/>
    </row>
    <row r="194">
      <c r="A194" s="29" t="n"/>
      <c r="B194" s="30" t="n"/>
      <c r="C194" s="30" t="n"/>
      <c r="D194" s="12" t="n"/>
      <c r="E194" s="30" t="n"/>
      <c r="F194" s="12" t="n"/>
      <c r="G194" s="30" t="n"/>
      <c r="H194" s="31" t="n"/>
      <c r="I194" s="12" t="n"/>
      <c r="J194" s="12" t="n"/>
      <c r="K194" s="12">
        <f>IF(H194="","",IF(J194="","증빙 빈칸",IF(OR(J194="세금계산서",J194="계산서",J194="카드전표",J194="현금영수증"),"적격증빙 4종",IF(J194="없음","증빙 없음","간이·기타"))))</f>
        <v/>
      </c>
      <c r="L194" s="12">
        <f>IF(H194="","",IF(H194&gt;30000,"초과",""))</f>
        <v/>
      </c>
      <c r="M194" s="12">
        <f>IF(H194="","",IF(J194="","증빙 빈칸",IF(AND(H194&gt;30000,K194&lt;&gt;"적격증빙 4종"),"확인 필요","")))</f>
        <v/>
      </c>
      <c r="N194" s="12" t="n"/>
      <c r="O194" s="12" t="n"/>
      <c r="P194" s="12" t="n"/>
      <c r="Q194" s="12" t="n"/>
      <c r="R194" s="29" t="n"/>
      <c r="S194" s="29" t="n"/>
      <c r="T194" s="30" t="n"/>
      <c r="U194" s="30" t="n"/>
    </row>
    <row r="195">
      <c r="A195" s="29" t="n"/>
      <c r="B195" s="30" t="n"/>
      <c r="C195" s="30" t="n"/>
      <c r="D195" s="12" t="n"/>
      <c r="E195" s="30" t="n"/>
      <c r="F195" s="12" t="n"/>
      <c r="G195" s="30" t="n"/>
      <c r="H195" s="31" t="n"/>
      <c r="I195" s="12" t="n"/>
      <c r="J195" s="12" t="n"/>
      <c r="K195" s="12">
        <f>IF(H195="","",IF(J195="","증빙 빈칸",IF(OR(J195="세금계산서",J195="계산서",J195="카드전표",J195="현금영수증"),"적격증빙 4종",IF(J195="없음","증빙 없음","간이·기타"))))</f>
        <v/>
      </c>
      <c r="L195" s="12">
        <f>IF(H195="","",IF(H195&gt;30000,"초과",""))</f>
        <v/>
      </c>
      <c r="M195" s="12">
        <f>IF(H195="","",IF(J195="","증빙 빈칸",IF(AND(H195&gt;30000,K195&lt;&gt;"적격증빙 4종"),"확인 필요","")))</f>
        <v/>
      </c>
      <c r="N195" s="12" t="n"/>
      <c r="O195" s="12" t="n"/>
      <c r="P195" s="12" t="n"/>
      <c r="Q195" s="12" t="n"/>
      <c r="R195" s="29" t="n"/>
      <c r="S195" s="29" t="n"/>
      <c r="T195" s="30" t="n"/>
      <c r="U195" s="30" t="n"/>
    </row>
    <row r="196">
      <c r="A196" s="29" t="n"/>
      <c r="B196" s="30" t="n"/>
      <c r="C196" s="30" t="n"/>
      <c r="D196" s="12" t="n"/>
      <c r="E196" s="30" t="n"/>
      <c r="F196" s="12" t="n"/>
      <c r="G196" s="30" t="n"/>
      <c r="H196" s="31" t="n"/>
      <c r="I196" s="12" t="n"/>
      <c r="J196" s="12" t="n"/>
      <c r="K196" s="12">
        <f>IF(H196="","",IF(J196="","증빙 빈칸",IF(OR(J196="세금계산서",J196="계산서",J196="카드전표",J196="현금영수증"),"적격증빙 4종",IF(J196="없음","증빙 없음","간이·기타"))))</f>
        <v/>
      </c>
      <c r="L196" s="12">
        <f>IF(H196="","",IF(H196&gt;30000,"초과",""))</f>
        <v/>
      </c>
      <c r="M196" s="12">
        <f>IF(H196="","",IF(J196="","증빙 빈칸",IF(AND(H196&gt;30000,K196&lt;&gt;"적격증빙 4종"),"확인 필요","")))</f>
        <v/>
      </c>
      <c r="N196" s="12" t="n"/>
      <c r="O196" s="12" t="n"/>
      <c r="P196" s="12" t="n"/>
      <c r="Q196" s="12" t="n"/>
      <c r="R196" s="29" t="n"/>
      <c r="S196" s="29" t="n"/>
      <c r="T196" s="30" t="n"/>
      <c r="U196" s="30" t="n"/>
    </row>
    <row r="197">
      <c r="A197" s="29" t="n"/>
      <c r="B197" s="30" t="n"/>
      <c r="C197" s="30" t="n"/>
      <c r="D197" s="12" t="n"/>
      <c r="E197" s="30" t="n"/>
      <c r="F197" s="12" t="n"/>
      <c r="G197" s="30" t="n"/>
      <c r="H197" s="31" t="n"/>
      <c r="I197" s="12" t="n"/>
      <c r="J197" s="12" t="n"/>
      <c r="K197" s="12">
        <f>IF(H197="","",IF(J197="","증빙 빈칸",IF(OR(J197="세금계산서",J197="계산서",J197="카드전표",J197="현금영수증"),"적격증빙 4종",IF(J197="없음","증빙 없음","간이·기타"))))</f>
        <v/>
      </c>
      <c r="L197" s="12">
        <f>IF(H197="","",IF(H197&gt;30000,"초과",""))</f>
        <v/>
      </c>
      <c r="M197" s="12">
        <f>IF(H197="","",IF(J197="","증빙 빈칸",IF(AND(H197&gt;30000,K197&lt;&gt;"적격증빙 4종"),"확인 필요","")))</f>
        <v/>
      </c>
      <c r="N197" s="12" t="n"/>
      <c r="O197" s="12" t="n"/>
      <c r="P197" s="12" t="n"/>
      <c r="Q197" s="12" t="n"/>
      <c r="R197" s="29" t="n"/>
      <c r="S197" s="29" t="n"/>
      <c r="T197" s="30" t="n"/>
      <c r="U197" s="30" t="n"/>
    </row>
    <row r="198">
      <c r="A198" s="29" t="n"/>
      <c r="B198" s="30" t="n"/>
      <c r="C198" s="30" t="n"/>
      <c r="D198" s="12" t="n"/>
      <c r="E198" s="30" t="n"/>
      <c r="F198" s="12" t="n"/>
      <c r="G198" s="30" t="n"/>
      <c r="H198" s="31" t="n"/>
      <c r="I198" s="12" t="n"/>
      <c r="J198" s="12" t="n"/>
      <c r="K198" s="12">
        <f>IF(H198="","",IF(J198="","증빙 빈칸",IF(OR(J198="세금계산서",J198="계산서",J198="카드전표",J198="현금영수증"),"적격증빙 4종",IF(J198="없음","증빙 없음","간이·기타"))))</f>
        <v/>
      </c>
      <c r="L198" s="12">
        <f>IF(H198="","",IF(H198&gt;30000,"초과",""))</f>
        <v/>
      </c>
      <c r="M198" s="12">
        <f>IF(H198="","",IF(J198="","증빙 빈칸",IF(AND(H198&gt;30000,K198&lt;&gt;"적격증빙 4종"),"확인 필요","")))</f>
        <v/>
      </c>
      <c r="N198" s="12" t="n"/>
      <c r="O198" s="12" t="n"/>
      <c r="P198" s="12" t="n"/>
      <c r="Q198" s="12" t="n"/>
      <c r="R198" s="29" t="n"/>
      <c r="S198" s="29" t="n"/>
      <c r="T198" s="30" t="n"/>
      <c r="U198" s="30" t="n"/>
    </row>
    <row r="199">
      <c r="A199" s="29" t="n"/>
      <c r="B199" s="30" t="n"/>
      <c r="C199" s="30" t="n"/>
      <c r="D199" s="12" t="n"/>
      <c r="E199" s="30" t="n"/>
      <c r="F199" s="12" t="n"/>
      <c r="G199" s="30" t="n"/>
      <c r="H199" s="31" t="n"/>
      <c r="I199" s="12" t="n"/>
      <c r="J199" s="12" t="n"/>
      <c r="K199" s="12">
        <f>IF(H199="","",IF(J199="","증빙 빈칸",IF(OR(J199="세금계산서",J199="계산서",J199="카드전표",J199="현금영수증"),"적격증빙 4종",IF(J199="없음","증빙 없음","간이·기타"))))</f>
        <v/>
      </c>
      <c r="L199" s="12">
        <f>IF(H199="","",IF(H199&gt;30000,"초과",""))</f>
        <v/>
      </c>
      <c r="M199" s="12">
        <f>IF(H199="","",IF(J199="","증빙 빈칸",IF(AND(H199&gt;30000,K199&lt;&gt;"적격증빙 4종"),"확인 필요","")))</f>
        <v/>
      </c>
      <c r="N199" s="12" t="n"/>
      <c r="O199" s="12" t="n"/>
      <c r="P199" s="12" t="n"/>
      <c r="Q199" s="12" t="n"/>
      <c r="R199" s="29" t="n"/>
      <c r="S199" s="29" t="n"/>
      <c r="T199" s="30" t="n"/>
      <c r="U199" s="30" t="n"/>
    </row>
    <row r="200">
      <c r="A200" s="29" t="n"/>
      <c r="B200" s="30" t="n"/>
      <c r="C200" s="30" t="n"/>
      <c r="D200" s="12" t="n"/>
      <c r="E200" s="30" t="n"/>
      <c r="F200" s="12" t="n"/>
      <c r="G200" s="30" t="n"/>
      <c r="H200" s="31" t="n"/>
      <c r="I200" s="12" t="n"/>
      <c r="J200" s="12" t="n"/>
      <c r="K200" s="12">
        <f>IF(H200="","",IF(J200="","증빙 빈칸",IF(OR(J200="세금계산서",J200="계산서",J200="카드전표",J200="현금영수증"),"적격증빙 4종",IF(J200="없음","증빙 없음","간이·기타"))))</f>
        <v/>
      </c>
      <c r="L200" s="12">
        <f>IF(H200="","",IF(H200&gt;30000,"초과",""))</f>
        <v/>
      </c>
      <c r="M200" s="12">
        <f>IF(H200="","",IF(J200="","증빙 빈칸",IF(AND(H200&gt;30000,K200&lt;&gt;"적격증빙 4종"),"확인 필요","")))</f>
        <v/>
      </c>
      <c r="N200" s="12" t="n"/>
      <c r="O200" s="12" t="n"/>
      <c r="P200" s="12" t="n"/>
      <c r="Q200" s="12" t="n"/>
      <c r="R200" s="29" t="n"/>
      <c r="S200" s="29" t="n"/>
      <c r="T200" s="30" t="n"/>
      <c r="U200" s="30" t="n"/>
    </row>
    <row r="201">
      <c r="A201" s="29" t="n"/>
      <c r="B201" s="30" t="n"/>
      <c r="C201" s="30" t="n"/>
      <c r="D201" s="12" t="n"/>
      <c r="E201" s="30" t="n"/>
      <c r="F201" s="12" t="n"/>
      <c r="G201" s="30" t="n"/>
      <c r="H201" s="31" t="n"/>
      <c r="I201" s="12" t="n"/>
      <c r="J201" s="12" t="n"/>
      <c r="K201" s="12">
        <f>IF(H201="","",IF(J201="","증빙 빈칸",IF(OR(J201="세금계산서",J201="계산서",J201="카드전표",J201="현금영수증"),"적격증빙 4종",IF(J201="없음","증빙 없음","간이·기타"))))</f>
        <v/>
      </c>
      <c r="L201" s="12">
        <f>IF(H201="","",IF(H201&gt;30000,"초과",""))</f>
        <v/>
      </c>
      <c r="M201" s="12">
        <f>IF(H201="","",IF(J201="","증빙 빈칸",IF(AND(H201&gt;30000,K201&lt;&gt;"적격증빙 4종"),"확인 필요","")))</f>
        <v/>
      </c>
      <c r="N201" s="12" t="n"/>
      <c r="O201" s="12" t="n"/>
      <c r="P201" s="12" t="n"/>
      <c r="Q201" s="12" t="n"/>
      <c r="R201" s="29" t="n"/>
      <c r="S201" s="29" t="n"/>
      <c r="T201" s="30" t="n"/>
      <c r="U201" s="30" t="n"/>
    </row>
    <row r="202">
      <c r="A202" s="29" t="n"/>
      <c r="B202" s="30" t="n"/>
      <c r="C202" s="30" t="n"/>
      <c r="D202" s="12" t="n"/>
      <c r="E202" s="30" t="n"/>
      <c r="F202" s="12" t="n"/>
      <c r="G202" s="30" t="n"/>
      <c r="H202" s="31" t="n"/>
      <c r="I202" s="12" t="n"/>
      <c r="J202" s="12" t="n"/>
      <c r="K202" s="12">
        <f>IF(H202="","",IF(J202="","증빙 빈칸",IF(OR(J202="세금계산서",J202="계산서",J202="카드전표",J202="현금영수증"),"적격증빙 4종",IF(J202="없음","증빙 없음","간이·기타"))))</f>
        <v/>
      </c>
      <c r="L202" s="12">
        <f>IF(H202="","",IF(H202&gt;30000,"초과",""))</f>
        <v/>
      </c>
      <c r="M202" s="12">
        <f>IF(H202="","",IF(J202="","증빙 빈칸",IF(AND(H202&gt;30000,K202&lt;&gt;"적격증빙 4종"),"확인 필요","")))</f>
        <v/>
      </c>
      <c r="N202" s="12" t="n"/>
      <c r="O202" s="12" t="n"/>
      <c r="P202" s="12" t="n"/>
      <c r="Q202" s="12" t="n"/>
      <c r="R202" s="29" t="n"/>
      <c r="S202" s="29" t="n"/>
      <c r="T202" s="30" t="n"/>
      <c r="U202" s="30" t="n"/>
    </row>
    <row r="203">
      <c r="A203" s="29" t="n"/>
      <c r="B203" s="30" t="n"/>
      <c r="C203" s="30" t="n"/>
      <c r="D203" s="12" t="n"/>
      <c r="E203" s="30" t="n"/>
      <c r="F203" s="12" t="n"/>
      <c r="G203" s="30" t="n"/>
      <c r="H203" s="31" t="n"/>
      <c r="I203" s="12" t="n"/>
      <c r="J203" s="12" t="n"/>
      <c r="K203" s="12">
        <f>IF(H203="","",IF(J203="","증빙 빈칸",IF(OR(J203="세금계산서",J203="계산서",J203="카드전표",J203="현금영수증"),"적격증빙 4종",IF(J203="없음","증빙 없음","간이·기타"))))</f>
        <v/>
      </c>
      <c r="L203" s="12">
        <f>IF(H203="","",IF(H203&gt;30000,"초과",""))</f>
        <v/>
      </c>
      <c r="M203" s="12">
        <f>IF(H203="","",IF(J203="","증빙 빈칸",IF(AND(H203&gt;30000,K203&lt;&gt;"적격증빙 4종"),"확인 필요","")))</f>
        <v/>
      </c>
      <c r="N203" s="12" t="n"/>
      <c r="O203" s="12" t="n"/>
      <c r="P203" s="12" t="n"/>
      <c r="Q203" s="12" t="n"/>
      <c r="R203" s="29" t="n"/>
      <c r="S203" s="29" t="n"/>
      <c r="T203" s="30" t="n"/>
      <c r="U203" s="30" t="n"/>
    </row>
    <row r="204">
      <c r="A204" s="29" t="n"/>
      <c r="B204" s="30" t="n"/>
      <c r="C204" s="30" t="n"/>
      <c r="D204" s="12" t="n"/>
      <c r="E204" s="30" t="n"/>
      <c r="F204" s="12" t="n"/>
      <c r="G204" s="30" t="n"/>
      <c r="H204" s="31" t="n"/>
      <c r="I204" s="12" t="n"/>
      <c r="J204" s="12" t="n"/>
      <c r="K204" s="12">
        <f>IF(H204="","",IF(J204="","증빙 빈칸",IF(OR(J204="세금계산서",J204="계산서",J204="카드전표",J204="현금영수증"),"적격증빙 4종",IF(J204="없음","증빙 없음","간이·기타"))))</f>
        <v/>
      </c>
      <c r="L204" s="12">
        <f>IF(H204="","",IF(H204&gt;30000,"초과",""))</f>
        <v/>
      </c>
      <c r="M204" s="12">
        <f>IF(H204="","",IF(J204="","증빙 빈칸",IF(AND(H204&gt;30000,K204&lt;&gt;"적격증빙 4종"),"확인 필요","")))</f>
        <v/>
      </c>
      <c r="N204" s="12" t="n"/>
      <c r="O204" s="12" t="n"/>
      <c r="P204" s="12" t="n"/>
      <c r="Q204" s="12" t="n"/>
      <c r="R204" s="29" t="n"/>
      <c r="S204" s="29" t="n"/>
      <c r="T204" s="30" t="n"/>
      <c r="U204" s="30" t="n"/>
    </row>
    <row r="205">
      <c r="A205" s="29" t="n"/>
      <c r="B205" s="30" t="n"/>
      <c r="C205" s="30" t="n"/>
      <c r="D205" s="12" t="n"/>
      <c r="E205" s="30" t="n"/>
      <c r="F205" s="12" t="n"/>
      <c r="G205" s="30" t="n"/>
      <c r="H205" s="31" t="n"/>
      <c r="I205" s="12" t="n"/>
      <c r="J205" s="12" t="n"/>
      <c r="K205" s="12">
        <f>IF(H205="","",IF(J205="","증빙 빈칸",IF(OR(J205="세금계산서",J205="계산서",J205="카드전표",J205="현금영수증"),"적격증빙 4종",IF(J205="없음","증빙 없음","간이·기타"))))</f>
        <v/>
      </c>
      <c r="L205" s="12">
        <f>IF(H205="","",IF(H205&gt;30000,"초과",""))</f>
        <v/>
      </c>
      <c r="M205" s="12">
        <f>IF(H205="","",IF(J205="","증빙 빈칸",IF(AND(H205&gt;30000,K205&lt;&gt;"적격증빙 4종"),"확인 필요","")))</f>
        <v/>
      </c>
      <c r="N205" s="12" t="n"/>
      <c r="O205" s="12" t="n"/>
      <c r="P205" s="12" t="n"/>
      <c r="Q205" s="12" t="n"/>
      <c r="R205" s="29" t="n"/>
      <c r="S205" s="29" t="n"/>
      <c r="T205" s="30" t="n"/>
      <c r="U205" s="30" t="n"/>
    </row>
    <row r="206">
      <c r="A206" s="29" t="n"/>
      <c r="B206" s="30" t="n"/>
      <c r="C206" s="30" t="n"/>
      <c r="D206" s="12" t="n"/>
      <c r="E206" s="30" t="n"/>
      <c r="F206" s="12" t="n"/>
      <c r="G206" s="30" t="n"/>
      <c r="H206" s="31" t="n"/>
      <c r="I206" s="12" t="n"/>
      <c r="J206" s="12" t="n"/>
      <c r="K206" s="12">
        <f>IF(H206="","",IF(J206="","증빙 빈칸",IF(OR(J206="세금계산서",J206="계산서",J206="카드전표",J206="현금영수증"),"적격증빙 4종",IF(J206="없음","증빙 없음","간이·기타"))))</f>
        <v/>
      </c>
      <c r="L206" s="12">
        <f>IF(H206="","",IF(H206&gt;30000,"초과",""))</f>
        <v/>
      </c>
      <c r="M206" s="12">
        <f>IF(H206="","",IF(J206="","증빙 빈칸",IF(AND(H206&gt;30000,K206&lt;&gt;"적격증빙 4종"),"확인 필요","")))</f>
        <v/>
      </c>
      <c r="N206" s="12" t="n"/>
      <c r="O206" s="12" t="n"/>
      <c r="P206" s="12" t="n"/>
      <c r="Q206" s="12" t="n"/>
      <c r="R206" s="29" t="n"/>
      <c r="S206" s="29" t="n"/>
      <c r="T206" s="30" t="n"/>
      <c r="U206" s="30" t="n"/>
    </row>
    <row r="207">
      <c r="A207" s="29" t="n"/>
      <c r="B207" s="30" t="n"/>
      <c r="C207" s="30" t="n"/>
      <c r="D207" s="12" t="n"/>
      <c r="E207" s="30" t="n"/>
      <c r="F207" s="12" t="n"/>
      <c r="G207" s="30" t="n"/>
      <c r="H207" s="31" t="n"/>
      <c r="I207" s="12" t="n"/>
      <c r="J207" s="12" t="n"/>
      <c r="K207" s="12">
        <f>IF(H207="","",IF(J207="","증빙 빈칸",IF(OR(J207="세금계산서",J207="계산서",J207="카드전표",J207="현금영수증"),"적격증빙 4종",IF(J207="없음","증빙 없음","간이·기타"))))</f>
        <v/>
      </c>
      <c r="L207" s="12">
        <f>IF(H207="","",IF(H207&gt;30000,"초과",""))</f>
        <v/>
      </c>
      <c r="M207" s="12">
        <f>IF(H207="","",IF(J207="","증빙 빈칸",IF(AND(H207&gt;30000,K207&lt;&gt;"적격증빙 4종"),"확인 필요","")))</f>
        <v/>
      </c>
      <c r="N207" s="12" t="n"/>
      <c r="O207" s="12" t="n"/>
      <c r="P207" s="12" t="n"/>
      <c r="Q207" s="12" t="n"/>
      <c r="R207" s="29" t="n"/>
      <c r="S207" s="29" t="n"/>
      <c r="T207" s="30" t="n"/>
      <c r="U207" s="30" t="n"/>
    </row>
    <row r="208">
      <c r="A208" s="29" t="n"/>
      <c r="B208" s="30" t="n"/>
      <c r="C208" s="30" t="n"/>
      <c r="D208" s="12" t="n"/>
      <c r="E208" s="30" t="n"/>
      <c r="F208" s="12" t="n"/>
      <c r="G208" s="30" t="n"/>
      <c r="H208" s="31" t="n"/>
      <c r="I208" s="12" t="n"/>
      <c r="J208" s="12" t="n"/>
      <c r="K208" s="12">
        <f>IF(H208="","",IF(J208="","증빙 빈칸",IF(OR(J208="세금계산서",J208="계산서",J208="카드전표",J208="현금영수증"),"적격증빙 4종",IF(J208="없음","증빙 없음","간이·기타"))))</f>
        <v/>
      </c>
      <c r="L208" s="12">
        <f>IF(H208="","",IF(H208&gt;30000,"초과",""))</f>
        <v/>
      </c>
      <c r="M208" s="12">
        <f>IF(H208="","",IF(J208="","증빙 빈칸",IF(AND(H208&gt;30000,K208&lt;&gt;"적격증빙 4종"),"확인 필요","")))</f>
        <v/>
      </c>
      <c r="N208" s="12" t="n"/>
      <c r="O208" s="12" t="n"/>
      <c r="P208" s="12" t="n"/>
      <c r="Q208" s="12" t="n"/>
      <c r="R208" s="29" t="n"/>
      <c r="S208" s="29" t="n"/>
      <c r="T208" s="30" t="n"/>
      <c r="U208" s="30" t="n"/>
    </row>
    <row r="209">
      <c r="A209" s="29" t="n"/>
      <c r="B209" s="30" t="n"/>
      <c r="C209" s="30" t="n"/>
      <c r="D209" s="12" t="n"/>
      <c r="E209" s="30" t="n"/>
      <c r="F209" s="12" t="n"/>
      <c r="G209" s="30" t="n"/>
      <c r="H209" s="31" t="n"/>
      <c r="I209" s="12" t="n"/>
      <c r="J209" s="12" t="n"/>
      <c r="K209" s="12">
        <f>IF(H209="","",IF(J209="","증빙 빈칸",IF(OR(J209="세금계산서",J209="계산서",J209="카드전표",J209="현금영수증"),"적격증빙 4종",IF(J209="없음","증빙 없음","간이·기타"))))</f>
        <v/>
      </c>
      <c r="L209" s="12">
        <f>IF(H209="","",IF(H209&gt;30000,"초과",""))</f>
        <v/>
      </c>
      <c r="M209" s="12">
        <f>IF(H209="","",IF(J209="","증빙 빈칸",IF(AND(H209&gt;30000,K209&lt;&gt;"적격증빙 4종"),"확인 필요","")))</f>
        <v/>
      </c>
      <c r="N209" s="12" t="n"/>
      <c r="O209" s="12" t="n"/>
      <c r="P209" s="12" t="n"/>
      <c r="Q209" s="12" t="n"/>
      <c r="R209" s="29" t="n"/>
      <c r="S209" s="29" t="n"/>
      <c r="T209" s="30" t="n"/>
      <c r="U209" s="30" t="n"/>
    </row>
    <row r="210">
      <c r="A210" s="29" t="n"/>
      <c r="B210" s="30" t="n"/>
      <c r="C210" s="30" t="n"/>
      <c r="D210" s="12" t="n"/>
      <c r="E210" s="30" t="n"/>
      <c r="F210" s="12" t="n"/>
      <c r="G210" s="30" t="n"/>
      <c r="H210" s="31" t="n"/>
      <c r="I210" s="12" t="n"/>
      <c r="J210" s="12" t="n"/>
      <c r="K210" s="12">
        <f>IF(H210="","",IF(J210="","증빙 빈칸",IF(OR(J210="세금계산서",J210="계산서",J210="카드전표",J210="현금영수증"),"적격증빙 4종",IF(J210="없음","증빙 없음","간이·기타"))))</f>
        <v/>
      </c>
      <c r="L210" s="12">
        <f>IF(H210="","",IF(H210&gt;30000,"초과",""))</f>
        <v/>
      </c>
      <c r="M210" s="12">
        <f>IF(H210="","",IF(J210="","증빙 빈칸",IF(AND(H210&gt;30000,K210&lt;&gt;"적격증빙 4종"),"확인 필요","")))</f>
        <v/>
      </c>
      <c r="N210" s="12" t="n"/>
      <c r="O210" s="12" t="n"/>
      <c r="P210" s="12" t="n"/>
      <c r="Q210" s="12" t="n"/>
      <c r="R210" s="29" t="n"/>
      <c r="S210" s="29" t="n"/>
      <c r="T210" s="30" t="n"/>
      <c r="U210" s="30" t="n"/>
    </row>
    <row r="211">
      <c r="A211" s="29" t="n"/>
      <c r="B211" s="30" t="n"/>
      <c r="C211" s="30" t="n"/>
      <c r="D211" s="12" t="n"/>
      <c r="E211" s="30" t="n"/>
      <c r="F211" s="12" t="n"/>
      <c r="G211" s="30" t="n"/>
      <c r="H211" s="31" t="n"/>
      <c r="I211" s="12" t="n"/>
      <c r="J211" s="12" t="n"/>
      <c r="K211" s="12">
        <f>IF(H211="","",IF(J211="","증빙 빈칸",IF(OR(J211="세금계산서",J211="계산서",J211="카드전표",J211="현금영수증"),"적격증빙 4종",IF(J211="없음","증빙 없음","간이·기타"))))</f>
        <v/>
      </c>
      <c r="L211" s="12">
        <f>IF(H211="","",IF(H211&gt;30000,"초과",""))</f>
        <v/>
      </c>
      <c r="M211" s="12">
        <f>IF(H211="","",IF(J211="","증빙 빈칸",IF(AND(H211&gt;30000,K211&lt;&gt;"적격증빙 4종"),"확인 필요","")))</f>
        <v/>
      </c>
      <c r="N211" s="12" t="n"/>
      <c r="O211" s="12" t="n"/>
      <c r="P211" s="12" t="n"/>
      <c r="Q211" s="12" t="n"/>
      <c r="R211" s="29" t="n"/>
      <c r="S211" s="29" t="n"/>
      <c r="T211" s="30" t="n"/>
      <c r="U211" s="30" t="n"/>
    </row>
    <row r="212">
      <c r="A212" s="29" t="n"/>
      <c r="B212" s="30" t="n"/>
      <c r="C212" s="30" t="n"/>
      <c r="D212" s="12" t="n"/>
      <c r="E212" s="30" t="n"/>
      <c r="F212" s="12" t="n"/>
      <c r="G212" s="30" t="n"/>
      <c r="H212" s="31" t="n"/>
      <c r="I212" s="12" t="n"/>
      <c r="J212" s="12" t="n"/>
      <c r="K212" s="12">
        <f>IF(H212="","",IF(J212="","증빙 빈칸",IF(OR(J212="세금계산서",J212="계산서",J212="카드전표",J212="현금영수증"),"적격증빙 4종",IF(J212="없음","증빙 없음","간이·기타"))))</f>
        <v/>
      </c>
      <c r="L212" s="12">
        <f>IF(H212="","",IF(H212&gt;30000,"초과",""))</f>
        <v/>
      </c>
      <c r="M212" s="12">
        <f>IF(H212="","",IF(J212="","증빙 빈칸",IF(AND(H212&gt;30000,K212&lt;&gt;"적격증빙 4종"),"확인 필요","")))</f>
        <v/>
      </c>
      <c r="N212" s="12" t="n"/>
      <c r="O212" s="12" t="n"/>
      <c r="P212" s="12" t="n"/>
      <c r="Q212" s="12" t="n"/>
      <c r="R212" s="29" t="n"/>
      <c r="S212" s="29" t="n"/>
      <c r="T212" s="30" t="n"/>
      <c r="U212" s="30" t="n"/>
    </row>
    <row r="213">
      <c r="A213" s="29" t="n"/>
      <c r="B213" s="30" t="n"/>
      <c r="C213" s="30" t="n"/>
      <c r="D213" s="12" t="n"/>
      <c r="E213" s="30" t="n"/>
      <c r="F213" s="12" t="n"/>
      <c r="G213" s="30" t="n"/>
      <c r="H213" s="31" t="n"/>
      <c r="I213" s="12" t="n"/>
      <c r="J213" s="12" t="n"/>
      <c r="K213" s="12">
        <f>IF(H213="","",IF(J213="","증빙 빈칸",IF(OR(J213="세금계산서",J213="계산서",J213="카드전표",J213="현금영수증"),"적격증빙 4종",IF(J213="없음","증빙 없음","간이·기타"))))</f>
        <v/>
      </c>
      <c r="L213" s="12">
        <f>IF(H213="","",IF(H213&gt;30000,"초과",""))</f>
        <v/>
      </c>
      <c r="M213" s="12">
        <f>IF(H213="","",IF(J213="","증빙 빈칸",IF(AND(H213&gt;30000,K213&lt;&gt;"적격증빙 4종"),"확인 필요","")))</f>
        <v/>
      </c>
      <c r="N213" s="12" t="n"/>
      <c r="O213" s="12" t="n"/>
      <c r="P213" s="12" t="n"/>
      <c r="Q213" s="12" t="n"/>
      <c r="R213" s="29" t="n"/>
      <c r="S213" s="29" t="n"/>
      <c r="T213" s="30" t="n"/>
      <c r="U213" s="30" t="n"/>
    </row>
    <row r="214">
      <c r="A214" s="29" t="n"/>
      <c r="B214" s="30" t="n"/>
      <c r="C214" s="30" t="n"/>
      <c r="D214" s="12" t="n"/>
      <c r="E214" s="30" t="n"/>
      <c r="F214" s="12" t="n"/>
      <c r="G214" s="30" t="n"/>
      <c r="H214" s="31" t="n"/>
      <c r="I214" s="12" t="n"/>
      <c r="J214" s="12" t="n"/>
      <c r="K214" s="12">
        <f>IF(H214="","",IF(J214="","증빙 빈칸",IF(OR(J214="세금계산서",J214="계산서",J214="카드전표",J214="현금영수증"),"적격증빙 4종",IF(J214="없음","증빙 없음","간이·기타"))))</f>
        <v/>
      </c>
      <c r="L214" s="12">
        <f>IF(H214="","",IF(H214&gt;30000,"초과",""))</f>
        <v/>
      </c>
      <c r="M214" s="12">
        <f>IF(H214="","",IF(J214="","증빙 빈칸",IF(AND(H214&gt;30000,K214&lt;&gt;"적격증빙 4종"),"확인 필요","")))</f>
        <v/>
      </c>
      <c r="N214" s="12" t="n"/>
      <c r="O214" s="12" t="n"/>
      <c r="P214" s="12" t="n"/>
      <c r="Q214" s="12" t="n"/>
      <c r="R214" s="29" t="n"/>
      <c r="S214" s="29" t="n"/>
      <c r="T214" s="30" t="n"/>
      <c r="U214" s="30" t="n"/>
    </row>
    <row r="215">
      <c r="A215" s="29" t="n"/>
      <c r="B215" s="30" t="n"/>
      <c r="C215" s="30" t="n"/>
      <c r="D215" s="12" t="n"/>
      <c r="E215" s="30" t="n"/>
      <c r="F215" s="12" t="n"/>
      <c r="G215" s="30" t="n"/>
      <c r="H215" s="31" t="n"/>
      <c r="I215" s="12" t="n"/>
      <c r="J215" s="12" t="n"/>
      <c r="K215" s="12">
        <f>IF(H215="","",IF(J215="","증빙 빈칸",IF(OR(J215="세금계산서",J215="계산서",J215="카드전표",J215="현금영수증"),"적격증빙 4종",IF(J215="없음","증빙 없음","간이·기타"))))</f>
        <v/>
      </c>
      <c r="L215" s="12">
        <f>IF(H215="","",IF(H215&gt;30000,"초과",""))</f>
        <v/>
      </c>
      <c r="M215" s="12">
        <f>IF(H215="","",IF(J215="","증빙 빈칸",IF(AND(H215&gt;30000,K215&lt;&gt;"적격증빙 4종"),"확인 필요","")))</f>
        <v/>
      </c>
      <c r="N215" s="12" t="n"/>
      <c r="O215" s="12" t="n"/>
      <c r="P215" s="12" t="n"/>
      <c r="Q215" s="12" t="n"/>
      <c r="R215" s="29" t="n"/>
      <c r="S215" s="29" t="n"/>
      <c r="T215" s="30" t="n"/>
      <c r="U215" s="30" t="n"/>
    </row>
    <row r="216">
      <c r="A216" s="29" t="n"/>
      <c r="B216" s="30" t="n"/>
      <c r="C216" s="30" t="n"/>
      <c r="D216" s="12" t="n"/>
      <c r="E216" s="30" t="n"/>
      <c r="F216" s="12" t="n"/>
      <c r="G216" s="30" t="n"/>
      <c r="H216" s="31" t="n"/>
      <c r="I216" s="12" t="n"/>
      <c r="J216" s="12" t="n"/>
      <c r="K216" s="12">
        <f>IF(H216="","",IF(J216="","증빙 빈칸",IF(OR(J216="세금계산서",J216="계산서",J216="카드전표",J216="현금영수증"),"적격증빙 4종",IF(J216="없음","증빙 없음","간이·기타"))))</f>
        <v/>
      </c>
      <c r="L216" s="12">
        <f>IF(H216="","",IF(H216&gt;30000,"초과",""))</f>
        <v/>
      </c>
      <c r="M216" s="12">
        <f>IF(H216="","",IF(J216="","증빙 빈칸",IF(AND(H216&gt;30000,K216&lt;&gt;"적격증빙 4종"),"확인 필요","")))</f>
        <v/>
      </c>
      <c r="N216" s="12" t="n"/>
      <c r="O216" s="12" t="n"/>
      <c r="P216" s="12" t="n"/>
      <c r="Q216" s="12" t="n"/>
      <c r="R216" s="29" t="n"/>
      <c r="S216" s="29" t="n"/>
      <c r="T216" s="30" t="n"/>
      <c r="U216" s="30" t="n"/>
    </row>
    <row r="217">
      <c r="A217" s="29" t="n"/>
      <c r="B217" s="30" t="n"/>
      <c r="C217" s="30" t="n"/>
      <c r="D217" s="12" t="n"/>
      <c r="E217" s="30" t="n"/>
      <c r="F217" s="12" t="n"/>
      <c r="G217" s="30" t="n"/>
      <c r="H217" s="31" t="n"/>
      <c r="I217" s="12" t="n"/>
      <c r="J217" s="12" t="n"/>
      <c r="K217" s="12">
        <f>IF(H217="","",IF(J217="","증빙 빈칸",IF(OR(J217="세금계산서",J217="계산서",J217="카드전표",J217="현금영수증"),"적격증빙 4종",IF(J217="없음","증빙 없음","간이·기타"))))</f>
        <v/>
      </c>
      <c r="L217" s="12">
        <f>IF(H217="","",IF(H217&gt;30000,"초과",""))</f>
        <v/>
      </c>
      <c r="M217" s="12">
        <f>IF(H217="","",IF(J217="","증빙 빈칸",IF(AND(H217&gt;30000,K217&lt;&gt;"적격증빙 4종"),"확인 필요","")))</f>
        <v/>
      </c>
      <c r="N217" s="12" t="n"/>
      <c r="O217" s="12" t="n"/>
      <c r="P217" s="12" t="n"/>
      <c r="Q217" s="12" t="n"/>
      <c r="R217" s="29" t="n"/>
      <c r="S217" s="29" t="n"/>
      <c r="T217" s="30" t="n"/>
      <c r="U217" s="30" t="n"/>
    </row>
    <row r="218">
      <c r="A218" s="29" t="n"/>
      <c r="B218" s="30" t="n"/>
      <c r="C218" s="30" t="n"/>
      <c r="D218" s="12" t="n"/>
      <c r="E218" s="30" t="n"/>
      <c r="F218" s="12" t="n"/>
      <c r="G218" s="30" t="n"/>
      <c r="H218" s="31" t="n"/>
      <c r="I218" s="12" t="n"/>
      <c r="J218" s="12" t="n"/>
      <c r="K218" s="12">
        <f>IF(H218="","",IF(J218="","증빙 빈칸",IF(OR(J218="세금계산서",J218="계산서",J218="카드전표",J218="현금영수증"),"적격증빙 4종",IF(J218="없음","증빙 없음","간이·기타"))))</f>
        <v/>
      </c>
      <c r="L218" s="12">
        <f>IF(H218="","",IF(H218&gt;30000,"초과",""))</f>
        <v/>
      </c>
      <c r="M218" s="12">
        <f>IF(H218="","",IF(J218="","증빙 빈칸",IF(AND(H218&gt;30000,K218&lt;&gt;"적격증빙 4종"),"확인 필요","")))</f>
        <v/>
      </c>
      <c r="N218" s="12" t="n"/>
      <c r="O218" s="12" t="n"/>
      <c r="P218" s="12" t="n"/>
      <c r="Q218" s="12" t="n"/>
      <c r="R218" s="29" t="n"/>
      <c r="S218" s="29" t="n"/>
      <c r="T218" s="30" t="n"/>
      <c r="U218" s="30" t="n"/>
    </row>
    <row r="219">
      <c r="A219" s="29" t="n"/>
      <c r="B219" s="30" t="n"/>
      <c r="C219" s="30" t="n"/>
      <c r="D219" s="12" t="n"/>
      <c r="E219" s="30" t="n"/>
      <c r="F219" s="12" t="n"/>
      <c r="G219" s="30" t="n"/>
      <c r="H219" s="31" t="n"/>
      <c r="I219" s="12" t="n"/>
      <c r="J219" s="12" t="n"/>
      <c r="K219" s="12">
        <f>IF(H219="","",IF(J219="","증빙 빈칸",IF(OR(J219="세금계산서",J219="계산서",J219="카드전표",J219="현금영수증"),"적격증빙 4종",IF(J219="없음","증빙 없음","간이·기타"))))</f>
        <v/>
      </c>
      <c r="L219" s="12">
        <f>IF(H219="","",IF(H219&gt;30000,"초과",""))</f>
        <v/>
      </c>
      <c r="M219" s="12">
        <f>IF(H219="","",IF(J219="","증빙 빈칸",IF(AND(H219&gt;30000,K219&lt;&gt;"적격증빙 4종"),"확인 필요","")))</f>
        <v/>
      </c>
      <c r="N219" s="12" t="n"/>
      <c r="O219" s="12" t="n"/>
      <c r="P219" s="12" t="n"/>
      <c r="Q219" s="12" t="n"/>
      <c r="R219" s="29" t="n"/>
      <c r="S219" s="29" t="n"/>
      <c r="T219" s="30" t="n"/>
      <c r="U219" s="30" t="n"/>
    </row>
    <row r="220">
      <c r="A220" s="29" t="n"/>
      <c r="B220" s="30" t="n"/>
      <c r="C220" s="30" t="n"/>
      <c r="D220" s="12" t="n"/>
      <c r="E220" s="30" t="n"/>
      <c r="F220" s="12" t="n"/>
      <c r="G220" s="30" t="n"/>
      <c r="H220" s="31" t="n"/>
      <c r="I220" s="12" t="n"/>
      <c r="J220" s="12" t="n"/>
      <c r="K220" s="12">
        <f>IF(H220="","",IF(J220="","증빙 빈칸",IF(OR(J220="세금계산서",J220="계산서",J220="카드전표",J220="현금영수증"),"적격증빙 4종",IF(J220="없음","증빙 없음","간이·기타"))))</f>
        <v/>
      </c>
      <c r="L220" s="12">
        <f>IF(H220="","",IF(H220&gt;30000,"초과",""))</f>
        <v/>
      </c>
      <c r="M220" s="12">
        <f>IF(H220="","",IF(J220="","증빙 빈칸",IF(AND(H220&gt;30000,K220&lt;&gt;"적격증빙 4종"),"확인 필요","")))</f>
        <v/>
      </c>
      <c r="N220" s="12" t="n"/>
      <c r="O220" s="12" t="n"/>
      <c r="P220" s="12" t="n"/>
      <c r="Q220" s="12" t="n"/>
      <c r="R220" s="29" t="n"/>
      <c r="S220" s="29" t="n"/>
      <c r="T220" s="30" t="n"/>
      <c r="U220" s="30" t="n"/>
    </row>
    <row r="221">
      <c r="A221" s="29" t="n"/>
      <c r="B221" s="30" t="n"/>
      <c r="C221" s="30" t="n"/>
      <c r="D221" s="12" t="n"/>
      <c r="E221" s="30" t="n"/>
      <c r="F221" s="12" t="n"/>
      <c r="G221" s="30" t="n"/>
      <c r="H221" s="31" t="n"/>
      <c r="I221" s="12" t="n"/>
      <c r="J221" s="12" t="n"/>
      <c r="K221" s="12">
        <f>IF(H221="","",IF(J221="","증빙 빈칸",IF(OR(J221="세금계산서",J221="계산서",J221="카드전표",J221="현금영수증"),"적격증빙 4종",IF(J221="없음","증빙 없음","간이·기타"))))</f>
        <v/>
      </c>
      <c r="L221" s="12">
        <f>IF(H221="","",IF(H221&gt;30000,"초과",""))</f>
        <v/>
      </c>
      <c r="M221" s="12">
        <f>IF(H221="","",IF(J221="","증빙 빈칸",IF(AND(H221&gt;30000,K221&lt;&gt;"적격증빙 4종"),"확인 필요","")))</f>
        <v/>
      </c>
      <c r="N221" s="12" t="n"/>
      <c r="O221" s="12" t="n"/>
      <c r="P221" s="12" t="n"/>
      <c r="Q221" s="12" t="n"/>
      <c r="R221" s="29" t="n"/>
      <c r="S221" s="29" t="n"/>
      <c r="T221" s="30" t="n"/>
      <c r="U221" s="30" t="n"/>
    </row>
    <row r="222">
      <c r="A222" s="29" t="n"/>
      <c r="B222" s="30" t="n"/>
      <c r="C222" s="30" t="n"/>
      <c r="D222" s="12" t="n"/>
      <c r="E222" s="30" t="n"/>
      <c r="F222" s="12" t="n"/>
      <c r="G222" s="30" t="n"/>
      <c r="H222" s="31" t="n"/>
      <c r="I222" s="12" t="n"/>
      <c r="J222" s="12" t="n"/>
      <c r="K222" s="12">
        <f>IF(H222="","",IF(J222="","증빙 빈칸",IF(OR(J222="세금계산서",J222="계산서",J222="카드전표",J222="현금영수증"),"적격증빙 4종",IF(J222="없음","증빙 없음","간이·기타"))))</f>
        <v/>
      </c>
      <c r="L222" s="12">
        <f>IF(H222="","",IF(H222&gt;30000,"초과",""))</f>
        <v/>
      </c>
      <c r="M222" s="12">
        <f>IF(H222="","",IF(J222="","증빙 빈칸",IF(AND(H222&gt;30000,K222&lt;&gt;"적격증빙 4종"),"확인 필요","")))</f>
        <v/>
      </c>
      <c r="N222" s="12" t="n"/>
      <c r="O222" s="12" t="n"/>
      <c r="P222" s="12" t="n"/>
      <c r="Q222" s="12" t="n"/>
      <c r="R222" s="29" t="n"/>
      <c r="S222" s="29" t="n"/>
      <c r="T222" s="30" t="n"/>
      <c r="U222" s="30" t="n"/>
    </row>
    <row r="223">
      <c r="A223" s="29" t="n"/>
      <c r="B223" s="30" t="n"/>
      <c r="C223" s="30" t="n"/>
      <c r="D223" s="12" t="n"/>
      <c r="E223" s="30" t="n"/>
      <c r="F223" s="12" t="n"/>
      <c r="G223" s="30" t="n"/>
      <c r="H223" s="31" t="n"/>
      <c r="I223" s="12" t="n"/>
      <c r="J223" s="12" t="n"/>
      <c r="K223" s="12">
        <f>IF(H223="","",IF(J223="","증빙 빈칸",IF(OR(J223="세금계산서",J223="계산서",J223="카드전표",J223="현금영수증"),"적격증빙 4종",IF(J223="없음","증빙 없음","간이·기타"))))</f>
        <v/>
      </c>
      <c r="L223" s="12">
        <f>IF(H223="","",IF(H223&gt;30000,"초과",""))</f>
        <v/>
      </c>
      <c r="M223" s="12">
        <f>IF(H223="","",IF(J223="","증빙 빈칸",IF(AND(H223&gt;30000,K223&lt;&gt;"적격증빙 4종"),"확인 필요","")))</f>
        <v/>
      </c>
      <c r="N223" s="12" t="n"/>
      <c r="O223" s="12" t="n"/>
      <c r="P223" s="12" t="n"/>
      <c r="Q223" s="12" t="n"/>
      <c r="R223" s="29" t="n"/>
      <c r="S223" s="29" t="n"/>
      <c r="T223" s="30" t="n"/>
      <c r="U223" s="30" t="n"/>
    </row>
    <row r="224">
      <c r="A224" s="29" t="n"/>
      <c r="B224" s="30" t="n"/>
      <c r="C224" s="30" t="n"/>
      <c r="D224" s="12" t="n"/>
      <c r="E224" s="30" t="n"/>
      <c r="F224" s="12" t="n"/>
      <c r="G224" s="30" t="n"/>
      <c r="H224" s="31" t="n"/>
      <c r="I224" s="12" t="n"/>
      <c r="J224" s="12" t="n"/>
      <c r="K224" s="12">
        <f>IF(H224="","",IF(J224="","증빙 빈칸",IF(OR(J224="세금계산서",J224="계산서",J224="카드전표",J224="현금영수증"),"적격증빙 4종",IF(J224="없음","증빙 없음","간이·기타"))))</f>
        <v/>
      </c>
      <c r="L224" s="12">
        <f>IF(H224="","",IF(H224&gt;30000,"초과",""))</f>
        <v/>
      </c>
      <c r="M224" s="12">
        <f>IF(H224="","",IF(J224="","증빙 빈칸",IF(AND(H224&gt;30000,K224&lt;&gt;"적격증빙 4종"),"확인 필요","")))</f>
        <v/>
      </c>
      <c r="N224" s="12" t="n"/>
      <c r="O224" s="12" t="n"/>
      <c r="P224" s="12" t="n"/>
      <c r="Q224" s="12" t="n"/>
      <c r="R224" s="29" t="n"/>
      <c r="S224" s="29" t="n"/>
      <c r="T224" s="30" t="n"/>
      <c r="U224" s="30" t="n"/>
    </row>
    <row r="225">
      <c r="A225" s="29" t="n"/>
      <c r="B225" s="30" t="n"/>
      <c r="C225" s="30" t="n"/>
      <c r="D225" s="12" t="n"/>
      <c r="E225" s="30" t="n"/>
      <c r="F225" s="12" t="n"/>
      <c r="G225" s="30" t="n"/>
      <c r="H225" s="31" t="n"/>
      <c r="I225" s="12" t="n"/>
      <c r="J225" s="12" t="n"/>
      <c r="K225" s="12">
        <f>IF(H225="","",IF(J225="","증빙 빈칸",IF(OR(J225="세금계산서",J225="계산서",J225="카드전표",J225="현금영수증"),"적격증빙 4종",IF(J225="없음","증빙 없음","간이·기타"))))</f>
        <v/>
      </c>
      <c r="L225" s="12">
        <f>IF(H225="","",IF(H225&gt;30000,"초과",""))</f>
        <v/>
      </c>
      <c r="M225" s="12">
        <f>IF(H225="","",IF(J225="","증빙 빈칸",IF(AND(H225&gt;30000,K225&lt;&gt;"적격증빙 4종"),"확인 필요","")))</f>
        <v/>
      </c>
      <c r="N225" s="12" t="n"/>
      <c r="O225" s="12" t="n"/>
      <c r="P225" s="12" t="n"/>
      <c r="Q225" s="12" t="n"/>
      <c r="R225" s="29" t="n"/>
      <c r="S225" s="29" t="n"/>
      <c r="T225" s="30" t="n"/>
      <c r="U225" s="30" t="n"/>
    </row>
    <row r="226">
      <c r="A226" s="29" t="n"/>
      <c r="B226" s="30" t="n"/>
      <c r="C226" s="30" t="n"/>
      <c r="D226" s="12" t="n"/>
      <c r="E226" s="30" t="n"/>
      <c r="F226" s="12" t="n"/>
      <c r="G226" s="30" t="n"/>
      <c r="H226" s="31" t="n"/>
      <c r="I226" s="12" t="n"/>
      <c r="J226" s="12" t="n"/>
      <c r="K226" s="12">
        <f>IF(H226="","",IF(J226="","증빙 빈칸",IF(OR(J226="세금계산서",J226="계산서",J226="카드전표",J226="현금영수증"),"적격증빙 4종",IF(J226="없음","증빙 없음","간이·기타"))))</f>
        <v/>
      </c>
      <c r="L226" s="12">
        <f>IF(H226="","",IF(H226&gt;30000,"초과",""))</f>
        <v/>
      </c>
      <c r="M226" s="12">
        <f>IF(H226="","",IF(J226="","증빙 빈칸",IF(AND(H226&gt;30000,K226&lt;&gt;"적격증빙 4종"),"확인 필요","")))</f>
        <v/>
      </c>
      <c r="N226" s="12" t="n"/>
      <c r="O226" s="12" t="n"/>
      <c r="P226" s="12" t="n"/>
      <c r="Q226" s="12" t="n"/>
      <c r="R226" s="29" t="n"/>
      <c r="S226" s="29" t="n"/>
      <c r="T226" s="30" t="n"/>
      <c r="U226" s="30" t="n"/>
    </row>
    <row r="227">
      <c r="A227" s="29" t="n"/>
      <c r="B227" s="30" t="n"/>
      <c r="C227" s="30" t="n"/>
      <c r="D227" s="12" t="n"/>
      <c r="E227" s="30" t="n"/>
      <c r="F227" s="12" t="n"/>
      <c r="G227" s="30" t="n"/>
      <c r="H227" s="31" t="n"/>
      <c r="I227" s="12" t="n"/>
      <c r="J227" s="12" t="n"/>
      <c r="K227" s="12">
        <f>IF(H227="","",IF(J227="","증빙 빈칸",IF(OR(J227="세금계산서",J227="계산서",J227="카드전표",J227="현금영수증"),"적격증빙 4종",IF(J227="없음","증빙 없음","간이·기타"))))</f>
        <v/>
      </c>
      <c r="L227" s="12">
        <f>IF(H227="","",IF(H227&gt;30000,"초과",""))</f>
        <v/>
      </c>
      <c r="M227" s="12">
        <f>IF(H227="","",IF(J227="","증빙 빈칸",IF(AND(H227&gt;30000,K227&lt;&gt;"적격증빙 4종"),"확인 필요","")))</f>
        <v/>
      </c>
      <c r="N227" s="12" t="n"/>
      <c r="O227" s="12" t="n"/>
      <c r="P227" s="12" t="n"/>
      <c r="Q227" s="12" t="n"/>
      <c r="R227" s="29" t="n"/>
      <c r="S227" s="29" t="n"/>
      <c r="T227" s="30" t="n"/>
      <c r="U227" s="30" t="n"/>
    </row>
    <row r="228">
      <c r="A228" s="29" t="n"/>
      <c r="B228" s="30" t="n"/>
      <c r="C228" s="30" t="n"/>
      <c r="D228" s="12" t="n"/>
      <c r="E228" s="30" t="n"/>
      <c r="F228" s="12" t="n"/>
      <c r="G228" s="30" t="n"/>
      <c r="H228" s="31" t="n"/>
      <c r="I228" s="12" t="n"/>
      <c r="J228" s="12" t="n"/>
      <c r="K228" s="12">
        <f>IF(H228="","",IF(J228="","증빙 빈칸",IF(OR(J228="세금계산서",J228="계산서",J228="카드전표",J228="현금영수증"),"적격증빙 4종",IF(J228="없음","증빙 없음","간이·기타"))))</f>
        <v/>
      </c>
      <c r="L228" s="12">
        <f>IF(H228="","",IF(H228&gt;30000,"초과",""))</f>
        <v/>
      </c>
      <c r="M228" s="12">
        <f>IF(H228="","",IF(J228="","증빙 빈칸",IF(AND(H228&gt;30000,K228&lt;&gt;"적격증빙 4종"),"확인 필요","")))</f>
        <v/>
      </c>
      <c r="N228" s="12" t="n"/>
      <c r="O228" s="12" t="n"/>
      <c r="P228" s="12" t="n"/>
      <c r="Q228" s="12" t="n"/>
      <c r="R228" s="29" t="n"/>
      <c r="S228" s="29" t="n"/>
      <c r="T228" s="30" t="n"/>
      <c r="U228" s="30" t="n"/>
    </row>
    <row r="229">
      <c r="A229" s="29" t="n"/>
      <c r="B229" s="30" t="n"/>
      <c r="C229" s="30" t="n"/>
      <c r="D229" s="12" t="n"/>
      <c r="E229" s="30" t="n"/>
      <c r="F229" s="12" t="n"/>
      <c r="G229" s="30" t="n"/>
      <c r="H229" s="31" t="n"/>
      <c r="I229" s="12" t="n"/>
      <c r="J229" s="12" t="n"/>
      <c r="K229" s="12">
        <f>IF(H229="","",IF(J229="","증빙 빈칸",IF(OR(J229="세금계산서",J229="계산서",J229="카드전표",J229="현금영수증"),"적격증빙 4종",IF(J229="없음","증빙 없음","간이·기타"))))</f>
        <v/>
      </c>
      <c r="L229" s="12">
        <f>IF(H229="","",IF(H229&gt;30000,"초과",""))</f>
        <v/>
      </c>
      <c r="M229" s="12">
        <f>IF(H229="","",IF(J229="","증빙 빈칸",IF(AND(H229&gt;30000,K229&lt;&gt;"적격증빙 4종"),"확인 필요","")))</f>
        <v/>
      </c>
      <c r="N229" s="12" t="n"/>
      <c r="O229" s="12" t="n"/>
      <c r="P229" s="12" t="n"/>
      <c r="Q229" s="12" t="n"/>
      <c r="R229" s="29" t="n"/>
      <c r="S229" s="29" t="n"/>
      <c r="T229" s="30" t="n"/>
      <c r="U229" s="30" t="n"/>
    </row>
    <row r="230">
      <c r="A230" s="29" t="n"/>
      <c r="B230" s="30" t="n"/>
      <c r="C230" s="30" t="n"/>
      <c r="D230" s="12" t="n"/>
      <c r="E230" s="30" t="n"/>
      <c r="F230" s="12" t="n"/>
      <c r="G230" s="30" t="n"/>
      <c r="H230" s="31" t="n"/>
      <c r="I230" s="12" t="n"/>
      <c r="J230" s="12" t="n"/>
      <c r="K230" s="12">
        <f>IF(H230="","",IF(J230="","증빙 빈칸",IF(OR(J230="세금계산서",J230="계산서",J230="카드전표",J230="현금영수증"),"적격증빙 4종",IF(J230="없음","증빙 없음","간이·기타"))))</f>
        <v/>
      </c>
      <c r="L230" s="12">
        <f>IF(H230="","",IF(H230&gt;30000,"초과",""))</f>
        <v/>
      </c>
      <c r="M230" s="12">
        <f>IF(H230="","",IF(J230="","증빙 빈칸",IF(AND(H230&gt;30000,K230&lt;&gt;"적격증빙 4종"),"확인 필요","")))</f>
        <v/>
      </c>
      <c r="N230" s="12" t="n"/>
      <c r="O230" s="12" t="n"/>
      <c r="P230" s="12" t="n"/>
      <c r="Q230" s="12" t="n"/>
      <c r="R230" s="29" t="n"/>
      <c r="S230" s="29" t="n"/>
      <c r="T230" s="30" t="n"/>
      <c r="U230" s="30" t="n"/>
    </row>
    <row r="231">
      <c r="A231" s="29" t="n"/>
      <c r="B231" s="30" t="n"/>
      <c r="C231" s="30" t="n"/>
      <c r="D231" s="12" t="n"/>
      <c r="E231" s="30" t="n"/>
      <c r="F231" s="12" t="n"/>
      <c r="G231" s="30" t="n"/>
      <c r="H231" s="31" t="n"/>
      <c r="I231" s="12" t="n"/>
      <c r="J231" s="12" t="n"/>
      <c r="K231" s="12">
        <f>IF(H231="","",IF(J231="","증빙 빈칸",IF(OR(J231="세금계산서",J231="계산서",J231="카드전표",J231="현금영수증"),"적격증빙 4종",IF(J231="없음","증빙 없음","간이·기타"))))</f>
        <v/>
      </c>
      <c r="L231" s="12">
        <f>IF(H231="","",IF(H231&gt;30000,"초과",""))</f>
        <v/>
      </c>
      <c r="M231" s="12">
        <f>IF(H231="","",IF(J231="","증빙 빈칸",IF(AND(H231&gt;30000,K231&lt;&gt;"적격증빙 4종"),"확인 필요","")))</f>
        <v/>
      </c>
      <c r="N231" s="12" t="n"/>
      <c r="O231" s="12" t="n"/>
      <c r="P231" s="12" t="n"/>
      <c r="Q231" s="12" t="n"/>
      <c r="R231" s="29" t="n"/>
      <c r="S231" s="29" t="n"/>
      <c r="T231" s="30" t="n"/>
      <c r="U231" s="30" t="n"/>
    </row>
    <row r="232">
      <c r="A232" s="29" t="n"/>
      <c r="B232" s="30" t="n"/>
      <c r="C232" s="30" t="n"/>
      <c r="D232" s="12" t="n"/>
      <c r="E232" s="30" t="n"/>
      <c r="F232" s="12" t="n"/>
      <c r="G232" s="30" t="n"/>
      <c r="H232" s="31" t="n"/>
      <c r="I232" s="12" t="n"/>
      <c r="J232" s="12" t="n"/>
      <c r="K232" s="12">
        <f>IF(H232="","",IF(J232="","증빙 빈칸",IF(OR(J232="세금계산서",J232="계산서",J232="카드전표",J232="현금영수증"),"적격증빙 4종",IF(J232="없음","증빙 없음","간이·기타"))))</f>
        <v/>
      </c>
      <c r="L232" s="12">
        <f>IF(H232="","",IF(H232&gt;30000,"초과",""))</f>
        <v/>
      </c>
      <c r="M232" s="12">
        <f>IF(H232="","",IF(J232="","증빙 빈칸",IF(AND(H232&gt;30000,K232&lt;&gt;"적격증빙 4종"),"확인 필요","")))</f>
        <v/>
      </c>
      <c r="N232" s="12" t="n"/>
      <c r="O232" s="12" t="n"/>
      <c r="P232" s="12" t="n"/>
      <c r="Q232" s="12" t="n"/>
      <c r="R232" s="29" t="n"/>
      <c r="S232" s="29" t="n"/>
      <c r="T232" s="30" t="n"/>
      <c r="U232" s="30" t="n"/>
    </row>
    <row r="233">
      <c r="A233" s="29" t="n"/>
      <c r="B233" s="30" t="n"/>
      <c r="C233" s="30" t="n"/>
      <c r="D233" s="12" t="n"/>
      <c r="E233" s="30" t="n"/>
      <c r="F233" s="12" t="n"/>
      <c r="G233" s="30" t="n"/>
      <c r="H233" s="31" t="n"/>
      <c r="I233" s="12" t="n"/>
      <c r="J233" s="12" t="n"/>
      <c r="K233" s="12">
        <f>IF(H233="","",IF(J233="","증빙 빈칸",IF(OR(J233="세금계산서",J233="계산서",J233="카드전표",J233="현금영수증"),"적격증빙 4종",IF(J233="없음","증빙 없음","간이·기타"))))</f>
        <v/>
      </c>
      <c r="L233" s="12">
        <f>IF(H233="","",IF(H233&gt;30000,"초과",""))</f>
        <v/>
      </c>
      <c r="M233" s="12">
        <f>IF(H233="","",IF(J233="","증빙 빈칸",IF(AND(H233&gt;30000,K233&lt;&gt;"적격증빙 4종"),"확인 필요","")))</f>
        <v/>
      </c>
      <c r="N233" s="12" t="n"/>
      <c r="O233" s="12" t="n"/>
      <c r="P233" s="12" t="n"/>
      <c r="Q233" s="12" t="n"/>
      <c r="R233" s="29" t="n"/>
      <c r="S233" s="29" t="n"/>
      <c r="T233" s="30" t="n"/>
      <c r="U233" s="30" t="n"/>
    </row>
    <row r="234">
      <c r="A234" s="29" t="n"/>
      <c r="B234" s="30" t="n"/>
      <c r="C234" s="30" t="n"/>
      <c r="D234" s="12" t="n"/>
      <c r="E234" s="30" t="n"/>
      <c r="F234" s="12" t="n"/>
      <c r="G234" s="30" t="n"/>
      <c r="H234" s="31" t="n"/>
      <c r="I234" s="12" t="n"/>
      <c r="J234" s="12" t="n"/>
      <c r="K234" s="12">
        <f>IF(H234="","",IF(J234="","증빙 빈칸",IF(OR(J234="세금계산서",J234="계산서",J234="카드전표",J234="현금영수증"),"적격증빙 4종",IF(J234="없음","증빙 없음","간이·기타"))))</f>
        <v/>
      </c>
      <c r="L234" s="12">
        <f>IF(H234="","",IF(H234&gt;30000,"초과",""))</f>
        <v/>
      </c>
      <c r="M234" s="12">
        <f>IF(H234="","",IF(J234="","증빙 빈칸",IF(AND(H234&gt;30000,K234&lt;&gt;"적격증빙 4종"),"확인 필요","")))</f>
        <v/>
      </c>
      <c r="N234" s="12" t="n"/>
      <c r="O234" s="12" t="n"/>
      <c r="P234" s="12" t="n"/>
      <c r="Q234" s="12" t="n"/>
      <c r="R234" s="29" t="n"/>
      <c r="S234" s="29" t="n"/>
      <c r="T234" s="30" t="n"/>
      <c r="U234" s="30" t="n"/>
    </row>
    <row r="235">
      <c r="A235" s="29" t="n"/>
      <c r="B235" s="30" t="n"/>
      <c r="C235" s="30" t="n"/>
      <c r="D235" s="12" t="n"/>
      <c r="E235" s="30" t="n"/>
      <c r="F235" s="12" t="n"/>
      <c r="G235" s="30" t="n"/>
      <c r="H235" s="31" t="n"/>
      <c r="I235" s="12" t="n"/>
      <c r="J235" s="12" t="n"/>
      <c r="K235" s="12">
        <f>IF(H235="","",IF(J235="","증빙 빈칸",IF(OR(J235="세금계산서",J235="계산서",J235="카드전표",J235="현금영수증"),"적격증빙 4종",IF(J235="없음","증빙 없음","간이·기타"))))</f>
        <v/>
      </c>
      <c r="L235" s="12">
        <f>IF(H235="","",IF(H235&gt;30000,"초과",""))</f>
        <v/>
      </c>
      <c r="M235" s="12">
        <f>IF(H235="","",IF(J235="","증빙 빈칸",IF(AND(H235&gt;30000,K235&lt;&gt;"적격증빙 4종"),"확인 필요","")))</f>
        <v/>
      </c>
      <c r="N235" s="12" t="n"/>
      <c r="O235" s="12" t="n"/>
      <c r="P235" s="12" t="n"/>
      <c r="Q235" s="12" t="n"/>
      <c r="R235" s="29" t="n"/>
      <c r="S235" s="29" t="n"/>
      <c r="T235" s="30" t="n"/>
      <c r="U235" s="30" t="n"/>
    </row>
    <row r="236">
      <c r="A236" s="29" t="n"/>
      <c r="B236" s="30" t="n"/>
      <c r="C236" s="30" t="n"/>
      <c r="D236" s="12" t="n"/>
      <c r="E236" s="30" t="n"/>
      <c r="F236" s="12" t="n"/>
      <c r="G236" s="30" t="n"/>
      <c r="H236" s="31" t="n"/>
      <c r="I236" s="12" t="n"/>
      <c r="J236" s="12" t="n"/>
      <c r="K236" s="12">
        <f>IF(H236="","",IF(J236="","증빙 빈칸",IF(OR(J236="세금계산서",J236="계산서",J236="카드전표",J236="현금영수증"),"적격증빙 4종",IF(J236="없음","증빙 없음","간이·기타"))))</f>
        <v/>
      </c>
      <c r="L236" s="12">
        <f>IF(H236="","",IF(H236&gt;30000,"초과",""))</f>
        <v/>
      </c>
      <c r="M236" s="12">
        <f>IF(H236="","",IF(J236="","증빙 빈칸",IF(AND(H236&gt;30000,K236&lt;&gt;"적격증빙 4종"),"확인 필요","")))</f>
        <v/>
      </c>
      <c r="N236" s="12" t="n"/>
      <c r="O236" s="12" t="n"/>
      <c r="P236" s="12" t="n"/>
      <c r="Q236" s="12" t="n"/>
      <c r="R236" s="29" t="n"/>
      <c r="S236" s="29" t="n"/>
      <c r="T236" s="30" t="n"/>
      <c r="U236" s="30" t="n"/>
    </row>
    <row r="237">
      <c r="A237" s="29" t="n"/>
      <c r="B237" s="30" t="n"/>
      <c r="C237" s="30" t="n"/>
      <c r="D237" s="12" t="n"/>
      <c r="E237" s="30" t="n"/>
      <c r="F237" s="12" t="n"/>
      <c r="G237" s="30" t="n"/>
      <c r="H237" s="31" t="n"/>
      <c r="I237" s="12" t="n"/>
      <c r="J237" s="12" t="n"/>
      <c r="K237" s="12">
        <f>IF(H237="","",IF(J237="","증빙 빈칸",IF(OR(J237="세금계산서",J237="계산서",J237="카드전표",J237="현금영수증"),"적격증빙 4종",IF(J237="없음","증빙 없음","간이·기타"))))</f>
        <v/>
      </c>
      <c r="L237" s="12">
        <f>IF(H237="","",IF(H237&gt;30000,"초과",""))</f>
        <v/>
      </c>
      <c r="M237" s="12">
        <f>IF(H237="","",IF(J237="","증빙 빈칸",IF(AND(H237&gt;30000,K237&lt;&gt;"적격증빙 4종"),"확인 필요","")))</f>
        <v/>
      </c>
      <c r="N237" s="12" t="n"/>
      <c r="O237" s="12" t="n"/>
      <c r="P237" s="12" t="n"/>
      <c r="Q237" s="12" t="n"/>
      <c r="R237" s="29" t="n"/>
      <c r="S237" s="29" t="n"/>
      <c r="T237" s="30" t="n"/>
      <c r="U237" s="30" t="n"/>
    </row>
    <row r="238">
      <c r="A238" s="29" t="n"/>
      <c r="B238" s="30" t="n"/>
      <c r="C238" s="30" t="n"/>
      <c r="D238" s="12" t="n"/>
      <c r="E238" s="30" t="n"/>
      <c r="F238" s="12" t="n"/>
      <c r="G238" s="30" t="n"/>
      <c r="H238" s="31" t="n"/>
      <c r="I238" s="12" t="n"/>
      <c r="J238" s="12" t="n"/>
      <c r="K238" s="12">
        <f>IF(H238="","",IF(J238="","증빙 빈칸",IF(OR(J238="세금계산서",J238="계산서",J238="카드전표",J238="현금영수증"),"적격증빙 4종",IF(J238="없음","증빙 없음","간이·기타"))))</f>
        <v/>
      </c>
      <c r="L238" s="12">
        <f>IF(H238="","",IF(H238&gt;30000,"초과",""))</f>
        <v/>
      </c>
      <c r="M238" s="12">
        <f>IF(H238="","",IF(J238="","증빙 빈칸",IF(AND(H238&gt;30000,K238&lt;&gt;"적격증빙 4종"),"확인 필요","")))</f>
        <v/>
      </c>
      <c r="N238" s="12" t="n"/>
      <c r="O238" s="12" t="n"/>
      <c r="P238" s="12" t="n"/>
      <c r="Q238" s="12" t="n"/>
      <c r="R238" s="29" t="n"/>
      <c r="S238" s="29" t="n"/>
      <c r="T238" s="30" t="n"/>
      <c r="U238" s="30" t="n"/>
    </row>
    <row r="239">
      <c r="A239" s="29" t="n"/>
      <c r="B239" s="30" t="n"/>
      <c r="C239" s="30" t="n"/>
      <c r="D239" s="12" t="n"/>
      <c r="E239" s="30" t="n"/>
      <c r="F239" s="12" t="n"/>
      <c r="G239" s="30" t="n"/>
      <c r="H239" s="31" t="n"/>
      <c r="I239" s="12" t="n"/>
      <c r="J239" s="12" t="n"/>
      <c r="K239" s="12">
        <f>IF(H239="","",IF(J239="","증빙 빈칸",IF(OR(J239="세금계산서",J239="계산서",J239="카드전표",J239="현금영수증"),"적격증빙 4종",IF(J239="없음","증빙 없음","간이·기타"))))</f>
        <v/>
      </c>
      <c r="L239" s="12">
        <f>IF(H239="","",IF(H239&gt;30000,"초과",""))</f>
        <v/>
      </c>
      <c r="M239" s="12">
        <f>IF(H239="","",IF(J239="","증빙 빈칸",IF(AND(H239&gt;30000,K239&lt;&gt;"적격증빙 4종"),"확인 필요","")))</f>
        <v/>
      </c>
      <c r="N239" s="12" t="n"/>
      <c r="O239" s="12" t="n"/>
      <c r="P239" s="12" t="n"/>
      <c r="Q239" s="12" t="n"/>
      <c r="R239" s="29" t="n"/>
      <c r="S239" s="29" t="n"/>
      <c r="T239" s="30" t="n"/>
      <c r="U239" s="30" t="n"/>
    </row>
    <row r="240">
      <c r="A240" s="29" t="n"/>
      <c r="B240" s="30" t="n"/>
      <c r="C240" s="30" t="n"/>
      <c r="D240" s="12" t="n"/>
      <c r="E240" s="30" t="n"/>
      <c r="F240" s="12" t="n"/>
      <c r="G240" s="30" t="n"/>
      <c r="H240" s="31" t="n"/>
      <c r="I240" s="12" t="n"/>
      <c r="J240" s="12" t="n"/>
      <c r="K240" s="12">
        <f>IF(H240="","",IF(J240="","증빙 빈칸",IF(OR(J240="세금계산서",J240="계산서",J240="카드전표",J240="현금영수증"),"적격증빙 4종",IF(J240="없음","증빙 없음","간이·기타"))))</f>
        <v/>
      </c>
      <c r="L240" s="12">
        <f>IF(H240="","",IF(H240&gt;30000,"초과",""))</f>
        <v/>
      </c>
      <c r="M240" s="12">
        <f>IF(H240="","",IF(J240="","증빙 빈칸",IF(AND(H240&gt;30000,K240&lt;&gt;"적격증빙 4종"),"확인 필요","")))</f>
        <v/>
      </c>
      <c r="N240" s="12" t="n"/>
      <c r="O240" s="12" t="n"/>
      <c r="P240" s="12" t="n"/>
      <c r="Q240" s="12" t="n"/>
      <c r="R240" s="29" t="n"/>
      <c r="S240" s="29" t="n"/>
      <c r="T240" s="30" t="n"/>
      <c r="U240" s="30" t="n"/>
    </row>
    <row r="241">
      <c r="A241" s="29" t="n"/>
      <c r="B241" s="30" t="n"/>
      <c r="C241" s="30" t="n"/>
      <c r="D241" s="12" t="n"/>
      <c r="E241" s="30" t="n"/>
      <c r="F241" s="12" t="n"/>
      <c r="G241" s="30" t="n"/>
      <c r="H241" s="31" t="n"/>
      <c r="I241" s="12" t="n"/>
      <c r="J241" s="12" t="n"/>
      <c r="K241" s="12">
        <f>IF(H241="","",IF(J241="","증빙 빈칸",IF(OR(J241="세금계산서",J241="계산서",J241="카드전표",J241="현금영수증"),"적격증빙 4종",IF(J241="없음","증빙 없음","간이·기타"))))</f>
        <v/>
      </c>
      <c r="L241" s="12">
        <f>IF(H241="","",IF(H241&gt;30000,"초과",""))</f>
        <v/>
      </c>
      <c r="M241" s="12">
        <f>IF(H241="","",IF(J241="","증빙 빈칸",IF(AND(H241&gt;30000,K241&lt;&gt;"적격증빙 4종"),"확인 필요","")))</f>
        <v/>
      </c>
      <c r="N241" s="12" t="n"/>
      <c r="O241" s="12" t="n"/>
      <c r="P241" s="12" t="n"/>
      <c r="Q241" s="12" t="n"/>
      <c r="R241" s="29" t="n"/>
      <c r="S241" s="29" t="n"/>
      <c r="T241" s="30" t="n"/>
      <c r="U241" s="30" t="n"/>
    </row>
    <row r="242">
      <c r="A242" s="29" t="n"/>
      <c r="B242" s="30" t="n"/>
      <c r="C242" s="30" t="n"/>
      <c r="D242" s="12" t="n"/>
      <c r="E242" s="30" t="n"/>
      <c r="F242" s="12" t="n"/>
      <c r="G242" s="30" t="n"/>
      <c r="H242" s="31" t="n"/>
      <c r="I242" s="12" t="n"/>
      <c r="J242" s="12" t="n"/>
      <c r="K242" s="12">
        <f>IF(H242="","",IF(J242="","증빙 빈칸",IF(OR(J242="세금계산서",J242="계산서",J242="카드전표",J242="현금영수증"),"적격증빙 4종",IF(J242="없음","증빙 없음","간이·기타"))))</f>
        <v/>
      </c>
      <c r="L242" s="12">
        <f>IF(H242="","",IF(H242&gt;30000,"초과",""))</f>
        <v/>
      </c>
      <c r="M242" s="12">
        <f>IF(H242="","",IF(J242="","증빙 빈칸",IF(AND(H242&gt;30000,K242&lt;&gt;"적격증빙 4종"),"확인 필요","")))</f>
        <v/>
      </c>
      <c r="N242" s="12" t="n"/>
      <c r="O242" s="12" t="n"/>
      <c r="P242" s="12" t="n"/>
      <c r="Q242" s="12" t="n"/>
      <c r="R242" s="29" t="n"/>
      <c r="S242" s="29" t="n"/>
      <c r="T242" s="30" t="n"/>
      <c r="U242" s="30" t="n"/>
    </row>
    <row r="243">
      <c r="A243" s="29" t="n"/>
      <c r="B243" s="30" t="n"/>
      <c r="C243" s="30" t="n"/>
      <c r="D243" s="12" t="n"/>
      <c r="E243" s="30" t="n"/>
      <c r="F243" s="12" t="n"/>
      <c r="G243" s="30" t="n"/>
      <c r="H243" s="31" t="n"/>
      <c r="I243" s="12" t="n"/>
      <c r="J243" s="12" t="n"/>
      <c r="K243" s="12">
        <f>IF(H243="","",IF(J243="","증빙 빈칸",IF(OR(J243="세금계산서",J243="계산서",J243="카드전표",J243="현금영수증"),"적격증빙 4종",IF(J243="없음","증빙 없음","간이·기타"))))</f>
        <v/>
      </c>
      <c r="L243" s="12">
        <f>IF(H243="","",IF(H243&gt;30000,"초과",""))</f>
        <v/>
      </c>
      <c r="M243" s="12">
        <f>IF(H243="","",IF(J243="","증빙 빈칸",IF(AND(H243&gt;30000,K243&lt;&gt;"적격증빙 4종"),"확인 필요","")))</f>
        <v/>
      </c>
      <c r="N243" s="12" t="n"/>
      <c r="O243" s="12" t="n"/>
      <c r="P243" s="12" t="n"/>
      <c r="Q243" s="12" t="n"/>
      <c r="R243" s="29" t="n"/>
      <c r="S243" s="29" t="n"/>
      <c r="T243" s="30" t="n"/>
      <c r="U243" s="30" t="n"/>
    </row>
    <row r="244">
      <c r="A244" s="29" t="n"/>
      <c r="B244" s="30" t="n"/>
      <c r="C244" s="30" t="n"/>
      <c r="D244" s="12" t="n"/>
      <c r="E244" s="30" t="n"/>
      <c r="F244" s="12" t="n"/>
      <c r="G244" s="30" t="n"/>
      <c r="H244" s="31" t="n"/>
      <c r="I244" s="12" t="n"/>
      <c r="J244" s="12" t="n"/>
      <c r="K244" s="12">
        <f>IF(H244="","",IF(J244="","증빙 빈칸",IF(OR(J244="세금계산서",J244="계산서",J244="카드전표",J244="현금영수증"),"적격증빙 4종",IF(J244="없음","증빙 없음","간이·기타"))))</f>
        <v/>
      </c>
      <c r="L244" s="12">
        <f>IF(H244="","",IF(H244&gt;30000,"초과",""))</f>
        <v/>
      </c>
      <c r="M244" s="12">
        <f>IF(H244="","",IF(J244="","증빙 빈칸",IF(AND(H244&gt;30000,K244&lt;&gt;"적격증빙 4종"),"확인 필요","")))</f>
        <v/>
      </c>
      <c r="N244" s="12" t="n"/>
      <c r="O244" s="12" t="n"/>
      <c r="P244" s="12" t="n"/>
      <c r="Q244" s="12" t="n"/>
      <c r="R244" s="29" t="n"/>
      <c r="S244" s="29" t="n"/>
      <c r="T244" s="30" t="n"/>
      <c r="U244" s="30" t="n"/>
    </row>
    <row r="245">
      <c r="A245" s="29" t="n"/>
      <c r="B245" s="30" t="n"/>
      <c r="C245" s="30" t="n"/>
      <c r="D245" s="12" t="n"/>
      <c r="E245" s="30" t="n"/>
      <c r="F245" s="12" t="n"/>
      <c r="G245" s="30" t="n"/>
      <c r="H245" s="31" t="n"/>
      <c r="I245" s="12" t="n"/>
      <c r="J245" s="12" t="n"/>
      <c r="K245" s="12">
        <f>IF(H245="","",IF(J245="","증빙 빈칸",IF(OR(J245="세금계산서",J245="계산서",J245="카드전표",J245="현금영수증"),"적격증빙 4종",IF(J245="없음","증빙 없음","간이·기타"))))</f>
        <v/>
      </c>
      <c r="L245" s="12">
        <f>IF(H245="","",IF(H245&gt;30000,"초과",""))</f>
        <v/>
      </c>
      <c r="M245" s="12">
        <f>IF(H245="","",IF(J245="","증빙 빈칸",IF(AND(H245&gt;30000,K245&lt;&gt;"적격증빙 4종"),"확인 필요","")))</f>
        <v/>
      </c>
      <c r="N245" s="12" t="n"/>
      <c r="O245" s="12" t="n"/>
      <c r="P245" s="12" t="n"/>
      <c r="Q245" s="12" t="n"/>
      <c r="R245" s="29" t="n"/>
      <c r="S245" s="29" t="n"/>
      <c r="T245" s="30" t="n"/>
      <c r="U245" s="30" t="n"/>
    </row>
    <row r="246">
      <c r="A246" s="29" t="n"/>
      <c r="B246" s="30" t="n"/>
      <c r="C246" s="30" t="n"/>
      <c r="D246" s="12" t="n"/>
      <c r="E246" s="30" t="n"/>
      <c r="F246" s="12" t="n"/>
      <c r="G246" s="30" t="n"/>
      <c r="H246" s="31" t="n"/>
      <c r="I246" s="12" t="n"/>
      <c r="J246" s="12" t="n"/>
      <c r="K246" s="12">
        <f>IF(H246="","",IF(J246="","증빙 빈칸",IF(OR(J246="세금계산서",J246="계산서",J246="카드전표",J246="현금영수증"),"적격증빙 4종",IF(J246="없음","증빙 없음","간이·기타"))))</f>
        <v/>
      </c>
      <c r="L246" s="12">
        <f>IF(H246="","",IF(H246&gt;30000,"초과",""))</f>
        <v/>
      </c>
      <c r="M246" s="12">
        <f>IF(H246="","",IF(J246="","증빙 빈칸",IF(AND(H246&gt;30000,K246&lt;&gt;"적격증빙 4종"),"확인 필요","")))</f>
        <v/>
      </c>
      <c r="N246" s="12" t="n"/>
      <c r="O246" s="12" t="n"/>
      <c r="P246" s="12" t="n"/>
      <c r="Q246" s="12" t="n"/>
      <c r="R246" s="29" t="n"/>
      <c r="S246" s="29" t="n"/>
      <c r="T246" s="30" t="n"/>
      <c r="U246" s="30" t="n"/>
    </row>
    <row r="247">
      <c r="A247" s="29" t="n"/>
      <c r="B247" s="30" t="n"/>
      <c r="C247" s="30" t="n"/>
      <c r="D247" s="12" t="n"/>
      <c r="E247" s="30" t="n"/>
      <c r="F247" s="12" t="n"/>
      <c r="G247" s="30" t="n"/>
      <c r="H247" s="31" t="n"/>
      <c r="I247" s="12" t="n"/>
      <c r="J247" s="12" t="n"/>
      <c r="K247" s="12">
        <f>IF(H247="","",IF(J247="","증빙 빈칸",IF(OR(J247="세금계산서",J247="계산서",J247="카드전표",J247="현금영수증"),"적격증빙 4종",IF(J247="없음","증빙 없음","간이·기타"))))</f>
        <v/>
      </c>
      <c r="L247" s="12">
        <f>IF(H247="","",IF(H247&gt;30000,"초과",""))</f>
        <v/>
      </c>
      <c r="M247" s="12">
        <f>IF(H247="","",IF(J247="","증빙 빈칸",IF(AND(H247&gt;30000,K247&lt;&gt;"적격증빙 4종"),"확인 필요","")))</f>
        <v/>
      </c>
      <c r="N247" s="12" t="n"/>
      <c r="O247" s="12" t="n"/>
      <c r="P247" s="12" t="n"/>
      <c r="Q247" s="12" t="n"/>
      <c r="R247" s="29" t="n"/>
      <c r="S247" s="29" t="n"/>
      <c r="T247" s="30" t="n"/>
      <c r="U247" s="30" t="n"/>
    </row>
    <row r="248">
      <c r="A248" s="29" t="n"/>
      <c r="B248" s="30" t="n"/>
      <c r="C248" s="30" t="n"/>
      <c r="D248" s="12" t="n"/>
      <c r="E248" s="30" t="n"/>
      <c r="F248" s="12" t="n"/>
      <c r="G248" s="30" t="n"/>
      <c r="H248" s="31" t="n"/>
      <c r="I248" s="12" t="n"/>
      <c r="J248" s="12" t="n"/>
      <c r="K248" s="12">
        <f>IF(H248="","",IF(J248="","증빙 빈칸",IF(OR(J248="세금계산서",J248="계산서",J248="카드전표",J248="현금영수증"),"적격증빙 4종",IF(J248="없음","증빙 없음","간이·기타"))))</f>
        <v/>
      </c>
      <c r="L248" s="12">
        <f>IF(H248="","",IF(H248&gt;30000,"초과",""))</f>
        <v/>
      </c>
      <c r="M248" s="12">
        <f>IF(H248="","",IF(J248="","증빙 빈칸",IF(AND(H248&gt;30000,K248&lt;&gt;"적격증빙 4종"),"확인 필요","")))</f>
        <v/>
      </c>
      <c r="N248" s="12" t="n"/>
      <c r="O248" s="12" t="n"/>
      <c r="P248" s="12" t="n"/>
      <c r="Q248" s="12" t="n"/>
      <c r="R248" s="29" t="n"/>
      <c r="S248" s="29" t="n"/>
      <c r="T248" s="30" t="n"/>
      <c r="U248" s="30" t="n"/>
    </row>
    <row r="249">
      <c r="A249" s="29" t="n"/>
      <c r="B249" s="30" t="n"/>
      <c r="C249" s="30" t="n"/>
      <c r="D249" s="12" t="n"/>
      <c r="E249" s="30" t="n"/>
      <c r="F249" s="12" t="n"/>
      <c r="G249" s="30" t="n"/>
      <c r="H249" s="31" t="n"/>
      <c r="I249" s="12" t="n"/>
      <c r="J249" s="12" t="n"/>
      <c r="K249" s="12">
        <f>IF(H249="","",IF(J249="","증빙 빈칸",IF(OR(J249="세금계산서",J249="계산서",J249="카드전표",J249="현금영수증"),"적격증빙 4종",IF(J249="없음","증빙 없음","간이·기타"))))</f>
        <v/>
      </c>
      <c r="L249" s="12">
        <f>IF(H249="","",IF(H249&gt;30000,"초과",""))</f>
        <v/>
      </c>
      <c r="M249" s="12">
        <f>IF(H249="","",IF(J249="","증빙 빈칸",IF(AND(H249&gt;30000,K249&lt;&gt;"적격증빙 4종"),"확인 필요","")))</f>
        <v/>
      </c>
      <c r="N249" s="12" t="n"/>
      <c r="O249" s="12" t="n"/>
      <c r="P249" s="12" t="n"/>
      <c r="Q249" s="12" t="n"/>
      <c r="R249" s="29" t="n"/>
      <c r="S249" s="29" t="n"/>
      <c r="T249" s="30" t="n"/>
      <c r="U249" s="30" t="n"/>
    </row>
    <row r="250">
      <c r="A250" s="29" t="n"/>
      <c r="B250" s="30" t="n"/>
      <c r="C250" s="30" t="n"/>
      <c r="D250" s="12" t="n"/>
      <c r="E250" s="30" t="n"/>
      <c r="F250" s="12" t="n"/>
      <c r="G250" s="30" t="n"/>
      <c r="H250" s="31" t="n"/>
      <c r="I250" s="12" t="n"/>
      <c r="J250" s="12" t="n"/>
      <c r="K250" s="12">
        <f>IF(H250="","",IF(J250="","증빙 빈칸",IF(OR(J250="세금계산서",J250="계산서",J250="카드전표",J250="현금영수증"),"적격증빙 4종",IF(J250="없음","증빙 없음","간이·기타"))))</f>
        <v/>
      </c>
      <c r="L250" s="12">
        <f>IF(H250="","",IF(H250&gt;30000,"초과",""))</f>
        <v/>
      </c>
      <c r="M250" s="12">
        <f>IF(H250="","",IF(J250="","증빙 빈칸",IF(AND(H250&gt;30000,K250&lt;&gt;"적격증빙 4종"),"확인 필요","")))</f>
        <v/>
      </c>
      <c r="N250" s="12" t="n"/>
      <c r="O250" s="12" t="n"/>
      <c r="P250" s="12" t="n"/>
      <c r="Q250" s="12" t="n"/>
      <c r="R250" s="29" t="n"/>
      <c r="S250" s="29" t="n"/>
      <c r="T250" s="30" t="n"/>
      <c r="U250" s="30" t="n"/>
    </row>
    <row r="251">
      <c r="A251" s="29" t="n"/>
      <c r="B251" s="30" t="n"/>
      <c r="C251" s="30" t="n"/>
      <c r="D251" s="12" t="n"/>
      <c r="E251" s="30" t="n"/>
      <c r="F251" s="12" t="n"/>
      <c r="G251" s="30" t="n"/>
      <c r="H251" s="31" t="n"/>
      <c r="I251" s="12" t="n"/>
      <c r="J251" s="12" t="n"/>
      <c r="K251" s="12">
        <f>IF(H251="","",IF(J251="","증빙 빈칸",IF(OR(J251="세금계산서",J251="계산서",J251="카드전표",J251="현금영수증"),"적격증빙 4종",IF(J251="없음","증빙 없음","간이·기타"))))</f>
        <v/>
      </c>
      <c r="L251" s="12">
        <f>IF(H251="","",IF(H251&gt;30000,"초과",""))</f>
        <v/>
      </c>
      <c r="M251" s="12">
        <f>IF(H251="","",IF(J251="","증빙 빈칸",IF(AND(H251&gt;30000,K251&lt;&gt;"적격증빙 4종"),"확인 필요","")))</f>
        <v/>
      </c>
      <c r="N251" s="12" t="n"/>
      <c r="O251" s="12" t="n"/>
      <c r="P251" s="12" t="n"/>
      <c r="Q251" s="12" t="n"/>
      <c r="R251" s="29" t="n"/>
      <c r="S251" s="29" t="n"/>
      <c r="T251" s="30" t="n"/>
      <c r="U251" s="30" t="n"/>
    </row>
    <row r="252">
      <c r="A252" s="29" t="n"/>
      <c r="B252" s="30" t="n"/>
      <c r="C252" s="30" t="n"/>
      <c r="D252" s="12" t="n"/>
      <c r="E252" s="30" t="n"/>
      <c r="F252" s="12" t="n"/>
      <c r="G252" s="30" t="n"/>
      <c r="H252" s="31" t="n"/>
      <c r="I252" s="12" t="n"/>
      <c r="J252" s="12" t="n"/>
      <c r="K252" s="12">
        <f>IF(H252="","",IF(J252="","증빙 빈칸",IF(OR(J252="세금계산서",J252="계산서",J252="카드전표",J252="현금영수증"),"적격증빙 4종",IF(J252="없음","증빙 없음","간이·기타"))))</f>
        <v/>
      </c>
      <c r="L252" s="12">
        <f>IF(H252="","",IF(H252&gt;30000,"초과",""))</f>
        <v/>
      </c>
      <c r="M252" s="12">
        <f>IF(H252="","",IF(J252="","증빙 빈칸",IF(AND(H252&gt;30000,K252&lt;&gt;"적격증빙 4종"),"확인 필요","")))</f>
        <v/>
      </c>
      <c r="N252" s="12" t="n"/>
      <c r="O252" s="12" t="n"/>
      <c r="P252" s="12" t="n"/>
      <c r="Q252" s="12" t="n"/>
      <c r="R252" s="29" t="n"/>
      <c r="S252" s="29" t="n"/>
      <c r="T252" s="30" t="n"/>
      <c r="U252" s="30" t="n"/>
    </row>
    <row r="253">
      <c r="A253" s="29" t="n"/>
      <c r="B253" s="30" t="n"/>
      <c r="C253" s="30" t="n"/>
      <c r="D253" s="12" t="n"/>
      <c r="E253" s="30" t="n"/>
      <c r="F253" s="12" t="n"/>
      <c r="G253" s="30" t="n"/>
      <c r="H253" s="31" t="n"/>
      <c r="I253" s="12" t="n"/>
      <c r="J253" s="12" t="n"/>
      <c r="K253" s="12">
        <f>IF(H253="","",IF(J253="","증빙 빈칸",IF(OR(J253="세금계산서",J253="계산서",J253="카드전표",J253="현금영수증"),"적격증빙 4종",IF(J253="없음","증빙 없음","간이·기타"))))</f>
        <v/>
      </c>
      <c r="L253" s="12">
        <f>IF(H253="","",IF(H253&gt;30000,"초과",""))</f>
        <v/>
      </c>
      <c r="M253" s="12">
        <f>IF(H253="","",IF(J253="","증빙 빈칸",IF(AND(H253&gt;30000,K253&lt;&gt;"적격증빙 4종"),"확인 필요","")))</f>
        <v/>
      </c>
      <c r="N253" s="12" t="n"/>
      <c r="O253" s="12" t="n"/>
      <c r="P253" s="12" t="n"/>
      <c r="Q253" s="12" t="n"/>
      <c r="R253" s="29" t="n"/>
      <c r="S253" s="29" t="n"/>
      <c r="T253" s="30" t="n"/>
      <c r="U253" s="30" t="n"/>
    </row>
    <row r="254">
      <c r="A254" s="29" t="n"/>
      <c r="B254" s="30" t="n"/>
      <c r="C254" s="30" t="n"/>
      <c r="D254" s="12" t="n"/>
      <c r="E254" s="30" t="n"/>
      <c r="F254" s="12" t="n"/>
      <c r="G254" s="30" t="n"/>
      <c r="H254" s="31" t="n"/>
      <c r="I254" s="12" t="n"/>
      <c r="J254" s="12" t="n"/>
      <c r="K254" s="12">
        <f>IF(H254="","",IF(J254="","증빙 빈칸",IF(OR(J254="세금계산서",J254="계산서",J254="카드전표",J254="현금영수증"),"적격증빙 4종",IF(J254="없음","증빙 없음","간이·기타"))))</f>
        <v/>
      </c>
      <c r="L254" s="12">
        <f>IF(H254="","",IF(H254&gt;30000,"초과",""))</f>
        <v/>
      </c>
      <c r="M254" s="12">
        <f>IF(H254="","",IF(J254="","증빙 빈칸",IF(AND(H254&gt;30000,K254&lt;&gt;"적격증빙 4종"),"확인 필요","")))</f>
        <v/>
      </c>
      <c r="N254" s="12" t="n"/>
      <c r="O254" s="12" t="n"/>
      <c r="P254" s="12" t="n"/>
      <c r="Q254" s="12" t="n"/>
      <c r="R254" s="29" t="n"/>
      <c r="S254" s="29" t="n"/>
      <c r="T254" s="30" t="n"/>
      <c r="U254" s="30" t="n"/>
    </row>
    <row r="255">
      <c r="A255" s="29" t="n"/>
      <c r="B255" s="30" t="n"/>
      <c r="C255" s="30" t="n"/>
      <c r="D255" s="12" t="n"/>
      <c r="E255" s="30" t="n"/>
      <c r="F255" s="12" t="n"/>
      <c r="G255" s="30" t="n"/>
      <c r="H255" s="31" t="n"/>
      <c r="I255" s="12" t="n"/>
      <c r="J255" s="12" t="n"/>
      <c r="K255" s="12">
        <f>IF(H255="","",IF(J255="","증빙 빈칸",IF(OR(J255="세금계산서",J255="계산서",J255="카드전표",J255="현금영수증"),"적격증빙 4종",IF(J255="없음","증빙 없음","간이·기타"))))</f>
        <v/>
      </c>
      <c r="L255" s="12">
        <f>IF(H255="","",IF(H255&gt;30000,"초과",""))</f>
        <v/>
      </c>
      <c r="M255" s="12">
        <f>IF(H255="","",IF(J255="","증빙 빈칸",IF(AND(H255&gt;30000,K255&lt;&gt;"적격증빙 4종"),"확인 필요","")))</f>
        <v/>
      </c>
      <c r="N255" s="12" t="n"/>
      <c r="O255" s="12" t="n"/>
      <c r="P255" s="12" t="n"/>
      <c r="Q255" s="12" t="n"/>
      <c r="R255" s="29" t="n"/>
      <c r="S255" s="29" t="n"/>
      <c r="T255" s="30" t="n"/>
      <c r="U255" s="30" t="n"/>
    </row>
    <row r="256">
      <c r="A256" s="29" t="n"/>
      <c r="B256" s="30" t="n"/>
      <c r="C256" s="30" t="n"/>
      <c r="D256" s="12" t="n"/>
      <c r="E256" s="30" t="n"/>
      <c r="F256" s="12" t="n"/>
      <c r="G256" s="30" t="n"/>
      <c r="H256" s="31" t="n"/>
      <c r="I256" s="12" t="n"/>
      <c r="J256" s="12" t="n"/>
      <c r="K256" s="12">
        <f>IF(H256="","",IF(J256="","증빙 빈칸",IF(OR(J256="세금계산서",J256="계산서",J256="카드전표",J256="현금영수증"),"적격증빙 4종",IF(J256="없음","증빙 없음","간이·기타"))))</f>
        <v/>
      </c>
      <c r="L256" s="12">
        <f>IF(H256="","",IF(H256&gt;30000,"초과",""))</f>
        <v/>
      </c>
      <c r="M256" s="12">
        <f>IF(H256="","",IF(J256="","증빙 빈칸",IF(AND(H256&gt;30000,K256&lt;&gt;"적격증빙 4종"),"확인 필요","")))</f>
        <v/>
      </c>
      <c r="N256" s="12" t="n"/>
      <c r="O256" s="12" t="n"/>
      <c r="P256" s="12" t="n"/>
      <c r="Q256" s="12" t="n"/>
      <c r="R256" s="29" t="n"/>
      <c r="S256" s="29" t="n"/>
      <c r="T256" s="30" t="n"/>
      <c r="U256" s="30" t="n"/>
    </row>
    <row r="257">
      <c r="A257" s="29" t="n"/>
      <c r="B257" s="30" t="n"/>
      <c r="C257" s="30" t="n"/>
      <c r="D257" s="12" t="n"/>
      <c r="E257" s="30" t="n"/>
      <c r="F257" s="12" t="n"/>
      <c r="G257" s="30" t="n"/>
      <c r="H257" s="31" t="n"/>
      <c r="I257" s="12" t="n"/>
      <c r="J257" s="12" t="n"/>
      <c r="K257" s="12">
        <f>IF(H257="","",IF(J257="","증빙 빈칸",IF(OR(J257="세금계산서",J257="계산서",J257="카드전표",J257="현금영수증"),"적격증빙 4종",IF(J257="없음","증빙 없음","간이·기타"))))</f>
        <v/>
      </c>
      <c r="L257" s="12">
        <f>IF(H257="","",IF(H257&gt;30000,"초과",""))</f>
        <v/>
      </c>
      <c r="M257" s="12">
        <f>IF(H257="","",IF(J257="","증빙 빈칸",IF(AND(H257&gt;30000,K257&lt;&gt;"적격증빙 4종"),"확인 필요","")))</f>
        <v/>
      </c>
      <c r="N257" s="12" t="n"/>
      <c r="O257" s="12" t="n"/>
      <c r="P257" s="12" t="n"/>
      <c r="Q257" s="12" t="n"/>
      <c r="R257" s="29" t="n"/>
      <c r="S257" s="29" t="n"/>
      <c r="T257" s="30" t="n"/>
      <c r="U257" s="30" t="n"/>
    </row>
    <row r="258">
      <c r="A258" s="29" t="n"/>
      <c r="B258" s="30" t="n"/>
      <c r="C258" s="30" t="n"/>
      <c r="D258" s="12" t="n"/>
      <c r="E258" s="30" t="n"/>
      <c r="F258" s="12" t="n"/>
      <c r="G258" s="30" t="n"/>
      <c r="H258" s="31" t="n"/>
      <c r="I258" s="12" t="n"/>
      <c r="J258" s="12" t="n"/>
      <c r="K258" s="12">
        <f>IF(H258="","",IF(J258="","증빙 빈칸",IF(OR(J258="세금계산서",J258="계산서",J258="카드전표",J258="현금영수증"),"적격증빙 4종",IF(J258="없음","증빙 없음","간이·기타"))))</f>
        <v/>
      </c>
      <c r="L258" s="12">
        <f>IF(H258="","",IF(H258&gt;30000,"초과",""))</f>
        <v/>
      </c>
      <c r="M258" s="12">
        <f>IF(H258="","",IF(J258="","증빙 빈칸",IF(AND(H258&gt;30000,K258&lt;&gt;"적격증빙 4종"),"확인 필요","")))</f>
        <v/>
      </c>
      <c r="N258" s="12" t="n"/>
      <c r="O258" s="12" t="n"/>
      <c r="P258" s="12" t="n"/>
      <c r="Q258" s="12" t="n"/>
      <c r="R258" s="29" t="n"/>
      <c r="S258" s="29" t="n"/>
      <c r="T258" s="30" t="n"/>
      <c r="U258" s="30" t="n"/>
    </row>
    <row r="259">
      <c r="A259" s="29" t="n"/>
      <c r="B259" s="30" t="n"/>
      <c r="C259" s="30" t="n"/>
      <c r="D259" s="12" t="n"/>
      <c r="E259" s="30" t="n"/>
      <c r="F259" s="12" t="n"/>
      <c r="G259" s="30" t="n"/>
      <c r="H259" s="31" t="n"/>
      <c r="I259" s="12" t="n"/>
      <c r="J259" s="12" t="n"/>
      <c r="K259" s="12">
        <f>IF(H259="","",IF(J259="","증빙 빈칸",IF(OR(J259="세금계산서",J259="계산서",J259="카드전표",J259="현금영수증"),"적격증빙 4종",IF(J259="없음","증빙 없음","간이·기타"))))</f>
        <v/>
      </c>
      <c r="L259" s="12">
        <f>IF(H259="","",IF(H259&gt;30000,"초과",""))</f>
        <v/>
      </c>
      <c r="M259" s="12">
        <f>IF(H259="","",IF(J259="","증빙 빈칸",IF(AND(H259&gt;30000,K259&lt;&gt;"적격증빙 4종"),"확인 필요","")))</f>
        <v/>
      </c>
      <c r="N259" s="12" t="n"/>
      <c r="O259" s="12" t="n"/>
      <c r="P259" s="12" t="n"/>
      <c r="Q259" s="12" t="n"/>
      <c r="R259" s="29" t="n"/>
      <c r="S259" s="29" t="n"/>
      <c r="T259" s="30" t="n"/>
      <c r="U259" s="30" t="n"/>
    </row>
    <row r="260">
      <c r="A260" s="29" t="n"/>
      <c r="B260" s="30" t="n"/>
      <c r="C260" s="30" t="n"/>
      <c r="D260" s="12" t="n"/>
      <c r="E260" s="30" t="n"/>
      <c r="F260" s="12" t="n"/>
      <c r="G260" s="30" t="n"/>
      <c r="H260" s="31" t="n"/>
      <c r="I260" s="12" t="n"/>
      <c r="J260" s="12" t="n"/>
      <c r="K260" s="12">
        <f>IF(H260="","",IF(J260="","증빙 빈칸",IF(OR(J260="세금계산서",J260="계산서",J260="카드전표",J260="현금영수증"),"적격증빙 4종",IF(J260="없음","증빙 없음","간이·기타"))))</f>
        <v/>
      </c>
      <c r="L260" s="12">
        <f>IF(H260="","",IF(H260&gt;30000,"초과",""))</f>
        <v/>
      </c>
      <c r="M260" s="12">
        <f>IF(H260="","",IF(J260="","증빙 빈칸",IF(AND(H260&gt;30000,K260&lt;&gt;"적격증빙 4종"),"확인 필요","")))</f>
        <v/>
      </c>
      <c r="N260" s="12" t="n"/>
      <c r="O260" s="12" t="n"/>
      <c r="P260" s="12" t="n"/>
      <c r="Q260" s="12" t="n"/>
      <c r="R260" s="29" t="n"/>
      <c r="S260" s="29" t="n"/>
      <c r="T260" s="30" t="n"/>
      <c r="U260" s="30" t="n"/>
    </row>
    <row r="261">
      <c r="A261" s="29" t="n"/>
      <c r="B261" s="30" t="n"/>
      <c r="C261" s="30" t="n"/>
      <c r="D261" s="12" t="n"/>
      <c r="E261" s="30" t="n"/>
      <c r="F261" s="12" t="n"/>
      <c r="G261" s="30" t="n"/>
      <c r="H261" s="31" t="n"/>
      <c r="I261" s="12" t="n"/>
      <c r="J261" s="12" t="n"/>
      <c r="K261" s="12">
        <f>IF(H261="","",IF(J261="","증빙 빈칸",IF(OR(J261="세금계산서",J261="계산서",J261="카드전표",J261="현금영수증"),"적격증빙 4종",IF(J261="없음","증빙 없음","간이·기타"))))</f>
        <v/>
      </c>
      <c r="L261" s="12">
        <f>IF(H261="","",IF(H261&gt;30000,"초과",""))</f>
        <v/>
      </c>
      <c r="M261" s="12">
        <f>IF(H261="","",IF(J261="","증빙 빈칸",IF(AND(H261&gt;30000,K261&lt;&gt;"적격증빙 4종"),"확인 필요","")))</f>
        <v/>
      </c>
      <c r="N261" s="12" t="n"/>
      <c r="O261" s="12" t="n"/>
      <c r="P261" s="12" t="n"/>
      <c r="Q261" s="12" t="n"/>
      <c r="R261" s="29" t="n"/>
      <c r="S261" s="29" t="n"/>
      <c r="T261" s="30" t="n"/>
      <c r="U261" s="30" t="n"/>
    </row>
    <row r="262">
      <c r="A262" s="29" t="n"/>
      <c r="B262" s="30" t="n"/>
      <c r="C262" s="30" t="n"/>
      <c r="D262" s="12" t="n"/>
      <c r="E262" s="30" t="n"/>
      <c r="F262" s="12" t="n"/>
      <c r="G262" s="30" t="n"/>
      <c r="H262" s="31" t="n"/>
      <c r="I262" s="12" t="n"/>
      <c r="J262" s="12" t="n"/>
      <c r="K262" s="12">
        <f>IF(H262="","",IF(J262="","증빙 빈칸",IF(OR(J262="세금계산서",J262="계산서",J262="카드전표",J262="현금영수증"),"적격증빙 4종",IF(J262="없음","증빙 없음","간이·기타"))))</f>
        <v/>
      </c>
      <c r="L262" s="12">
        <f>IF(H262="","",IF(H262&gt;30000,"초과",""))</f>
        <v/>
      </c>
      <c r="M262" s="12">
        <f>IF(H262="","",IF(J262="","증빙 빈칸",IF(AND(H262&gt;30000,K262&lt;&gt;"적격증빙 4종"),"확인 필요","")))</f>
        <v/>
      </c>
      <c r="N262" s="12" t="n"/>
      <c r="O262" s="12" t="n"/>
      <c r="P262" s="12" t="n"/>
      <c r="Q262" s="12" t="n"/>
      <c r="R262" s="29" t="n"/>
      <c r="S262" s="29" t="n"/>
      <c r="T262" s="30" t="n"/>
      <c r="U262" s="30" t="n"/>
    </row>
    <row r="263">
      <c r="A263" s="29" t="n"/>
      <c r="B263" s="30" t="n"/>
      <c r="C263" s="30" t="n"/>
      <c r="D263" s="12" t="n"/>
      <c r="E263" s="30" t="n"/>
      <c r="F263" s="12" t="n"/>
      <c r="G263" s="30" t="n"/>
      <c r="H263" s="31" t="n"/>
      <c r="I263" s="12" t="n"/>
      <c r="J263" s="12" t="n"/>
      <c r="K263" s="12">
        <f>IF(H263="","",IF(J263="","증빙 빈칸",IF(OR(J263="세금계산서",J263="계산서",J263="카드전표",J263="현금영수증"),"적격증빙 4종",IF(J263="없음","증빙 없음","간이·기타"))))</f>
        <v/>
      </c>
      <c r="L263" s="12">
        <f>IF(H263="","",IF(H263&gt;30000,"초과",""))</f>
        <v/>
      </c>
      <c r="M263" s="12">
        <f>IF(H263="","",IF(J263="","증빙 빈칸",IF(AND(H263&gt;30000,K263&lt;&gt;"적격증빙 4종"),"확인 필요","")))</f>
        <v/>
      </c>
      <c r="N263" s="12" t="n"/>
      <c r="O263" s="12" t="n"/>
      <c r="P263" s="12" t="n"/>
      <c r="Q263" s="12" t="n"/>
      <c r="R263" s="29" t="n"/>
      <c r="S263" s="29" t="n"/>
      <c r="T263" s="30" t="n"/>
      <c r="U263" s="30" t="n"/>
    </row>
    <row r="264">
      <c r="A264" s="29" t="n"/>
      <c r="B264" s="30" t="n"/>
      <c r="C264" s="30" t="n"/>
      <c r="D264" s="12" t="n"/>
      <c r="E264" s="30" t="n"/>
      <c r="F264" s="12" t="n"/>
      <c r="G264" s="30" t="n"/>
      <c r="H264" s="31" t="n"/>
      <c r="I264" s="12" t="n"/>
      <c r="J264" s="12" t="n"/>
      <c r="K264" s="12">
        <f>IF(H264="","",IF(J264="","증빙 빈칸",IF(OR(J264="세금계산서",J264="계산서",J264="카드전표",J264="현금영수증"),"적격증빙 4종",IF(J264="없음","증빙 없음","간이·기타"))))</f>
        <v/>
      </c>
      <c r="L264" s="12">
        <f>IF(H264="","",IF(H264&gt;30000,"초과",""))</f>
        <v/>
      </c>
      <c r="M264" s="12">
        <f>IF(H264="","",IF(J264="","증빙 빈칸",IF(AND(H264&gt;30000,K264&lt;&gt;"적격증빙 4종"),"확인 필요","")))</f>
        <v/>
      </c>
      <c r="N264" s="12" t="n"/>
      <c r="O264" s="12" t="n"/>
      <c r="P264" s="12" t="n"/>
      <c r="Q264" s="12" t="n"/>
      <c r="R264" s="29" t="n"/>
      <c r="S264" s="29" t="n"/>
      <c r="T264" s="30" t="n"/>
      <c r="U264" s="30" t="n"/>
    </row>
    <row r="265">
      <c r="A265" s="29" t="n"/>
      <c r="B265" s="30" t="n"/>
      <c r="C265" s="30" t="n"/>
      <c r="D265" s="12" t="n"/>
      <c r="E265" s="30" t="n"/>
      <c r="F265" s="12" t="n"/>
      <c r="G265" s="30" t="n"/>
      <c r="H265" s="31" t="n"/>
      <c r="I265" s="12" t="n"/>
      <c r="J265" s="12" t="n"/>
      <c r="K265" s="12">
        <f>IF(H265="","",IF(J265="","증빙 빈칸",IF(OR(J265="세금계산서",J265="계산서",J265="카드전표",J265="현금영수증"),"적격증빙 4종",IF(J265="없음","증빙 없음","간이·기타"))))</f>
        <v/>
      </c>
      <c r="L265" s="12">
        <f>IF(H265="","",IF(H265&gt;30000,"초과",""))</f>
        <v/>
      </c>
      <c r="M265" s="12">
        <f>IF(H265="","",IF(J265="","증빙 빈칸",IF(AND(H265&gt;30000,K265&lt;&gt;"적격증빙 4종"),"확인 필요","")))</f>
        <v/>
      </c>
      <c r="N265" s="12" t="n"/>
      <c r="O265" s="12" t="n"/>
      <c r="P265" s="12" t="n"/>
      <c r="Q265" s="12" t="n"/>
      <c r="R265" s="29" t="n"/>
      <c r="S265" s="29" t="n"/>
      <c r="T265" s="30" t="n"/>
      <c r="U265" s="30" t="n"/>
    </row>
    <row r="266">
      <c r="A266" s="29" t="n"/>
      <c r="B266" s="30" t="n"/>
      <c r="C266" s="30" t="n"/>
      <c r="D266" s="12" t="n"/>
      <c r="E266" s="30" t="n"/>
      <c r="F266" s="12" t="n"/>
      <c r="G266" s="30" t="n"/>
      <c r="H266" s="31" t="n"/>
      <c r="I266" s="12" t="n"/>
      <c r="J266" s="12" t="n"/>
      <c r="K266" s="12">
        <f>IF(H266="","",IF(J266="","증빙 빈칸",IF(OR(J266="세금계산서",J266="계산서",J266="카드전표",J266="현금영수증"),"적격증빙 4종",IF(J266="없음","증빙 없음","간이·기타"))))</f>
        <v/>
      </c>
      <c r="L266" s="12">
        <f>IF(H266="","",IF(H266&gt;30000,"초과",""))</f>
        <v/>
      </c>
      <c r="M266" s="12">
        <f>IF(H266="","",IF(J266="","증빙 빈칸",IF(AND(H266&gt;30000,K266&lt;&gt;"적격증빙 4종"),"확인 필요","")))</f>
        <v/>
      </c>
      <c r="N266" s="12" t="n"/>
      <c r="O266" s="12" t="n"/>
      <c r="P266" s="12" t="n"/>
      <c r="Q266" s="12" t="n"/>
      <c r="R266" s="29" t="n"/>
      <c r="S266" s="29" t="n"/>
      <c r="T266" s="30" t="n"/>
      <c r="U266" s="30" t="n"/>
    </row>
    <row r="267">
      <c r="A267" s="29" t="n"/>
      <c r="B267" s="30" t="n"/>
      <c r="C267" s="30" t="n"/>
      <c r="D267" s="12" t="n"/>
      <c r="E267" s="30" t="n"/>
      <c r="F267" s="12" t="n"/>
      <c r="G267" s="30" t="n"/>
      <c r="H267" s="31" t="n"/>
      <c r="I267" s="12" t="n"/>
      <c r="J267" s="12" t="n"/>
      <c r="K267" s="12">
        <f>IF(H267="","",IF(J267="","증빙 빈칸",IF(OR(J267="세금계산서",J267="계산서",J267="카드전표",J267="현금영수증"),"적격증빙 4종",IF(J267="없음","증빙 없음","간이·기타"))))</f>
        <v/>
      </c>
      <c r="L267" s="12">
        <f>IF(H267="","",IF(H267&gt;30000,"초과",""))</f>
        <v/>
      </c>
      <c r="M267" s="12">
        <f>IF(H267="","",IF(J267="","증빙 빈칸",IF(AND(H267&gt;30000,K267&lt;&gt;"적격증빙 4종"),"확인 필요","")))</f>
        <v/>
      </c>
      <c r="N267" s="12" t="n"/>
      <c r="O267" s="12" t="n"/>
      <c r="P267" s="12" t="n"/>
      <c r="Q267" s="12" t="n"/>
      <c r="R267" s="29" t="n"/>
      <c r="S267" s="29" t="n"/>
      <c r="T267" s="30" t="n"/>
      <c r="U267" s="30" t="n"/>
    </row>
    <row r="268">
      <c r="A268" s="29" t="n"/>
      <c r="B268" s="30" t="n"/>
      <c r="C268" s="30" t="n"/>
      <c r="D268" s="12" t="n"/>
      <c r="E268" s="30" t="n"/>
      <c r="F268" s="12" t="n"/>
      <c r="G268" s="30" t="n"/>
      <c r="H268" s="31" t="n"/>
      <c r="I268" s="12" t="n"/>
      <c r="J268" s="12" t="n"/>
      <c r="K268" s="12">
        <f>IF(H268="","",IF(J268="","증빙 빈칸",IF(OR(J268="세금계산서",J268="계산서",J268="카드전표",J268="현금영수증"),"적격증빙 4종",IF(J268="없음","증빙 없음","간이·기타"))))</f>
        <v/>
      </c>
      <c r="L268" s="12">
        <f>IF(H268="","",IF(H268&gt;30000,"초과",""))</f>
        <v/>
      </c>
      <c r="M268" s="12">
        <f>IF(H268="","",IF(J268="","증빙 빈칸",IF(AND(H268&gt;30000,K268&lt;&gt;"적격증빙 4종"),"확인 필요","")))</f>
        <v/>
      </c>
      <c r="N268" s="12" t="n"/>
      <c r="O268" s="12" t="n"/>
      <c r="P268" s="12" t="n"/>
      <c r="Q268" s="12" t="n"/>
      <c r="R268" s="29" t="n"/>
      <c r="S268" s="29" t="n"/>
      <c r="T268" s="30" t="n"/>
      <c r="U268" s="30" t="n"/>
    </row>
    <row r="269">
      <c r="A269" s="29" t="n"/>
      <c r="B269" s="30" t="n"/>
      <c r="C269" s="30" t="n"/>
      <c r="D269" s="12" t="n"/>
      <c r="E269" s="30" t="n"/>
      <c r="F269" s="12" t="n"/>
      <c r="G269" s="30" t="n"/>
      <c r="H269" s="31" t="n"/>
      <c r="I269" s="12" t="n"/>
      <c r="J269" s="12" t="n"/>
      <c r="K269" s="12">
        <f>IF(H269="","",IF(J269="","증빙 빈칸",IF(OR(J269="세금계산서",J269="계산서",J269="카드전표",J269="현금영수증"),"적격증빙 4종",IF(J269="없음","증빙 없음","간이·기타"))))</f>
        <v/>
      </c>
      <c r="L269" s="12">
        <f>IF(H269="","",IF(H269&gt;30000,"초과",""))</f>
        <v/>
      </c>
      <c r="M269" s="12">
        <f>IF(H269="","",IF(J269="","증빙 빈칸",IF(AND(H269&gt;30000,K269&lt;&gt;"적격증빙 4종"),"확인 필요","")))</f>
        <v/>
      </c>
      <c r="N269" s="12" t="n"/>
      <c r="O269" s="12" t="n"/>
      <c r="P269" s="12" t="n"/>
      <c r="Q269" s="12" t="n"/>
      <c r="R269" s="29" t="n"/>
      <c r="S269" s="29" t="n"/>
      <c r="T269" s="30" t="n"/>
      <c r="U269" s="30" t="n"/>
    </row>
    <row r="270">
      <c r="A270" s="29" t="n"/>
      <c r="B270" s="30" t="n"/>
      <c r="C270" s="30" t="n"/>
      <c r="D270" s="12" t="n"/>
      <c r="E270" s="30" t="n"/>
      <c r="F270" s="12" t="n"/>
      <c r="G270" s="30" t="n"/>
      <c r="H270" s="31" t="n"/>
      <c r="I270" s="12" t="n"/>
      <c r="J270" s="12" t="n"/>
      <c r="K270" s="12">
        <f>IF(H270="","",IF(J270="","증빙 빈칸",IF(OR(J270="세금계산서",J270="계산서",J270="카드전표",J270="현금영수증"),"적격증빙 4종",IF(J270="없음","증빙 없음","간이·기타"))))</f>
        <v/>
      </c>
      <c r="L270" s="12">
        <f>IF(H270="","",IF(H270&gt;30000,"초과",""))</f>
        <v/>
      </c>
      <c r="M270" s="12">
        <f>IF(H270="","",IF(J270="","증빙 빈칸",IF(AND(H270&gt;30000,K270&lt;&gt;"적격증빙 4종"),"확인 필요","")))</f>
        <v/>
      </c>
      <c r="N270" s="12" t="n"/>
      <c r="O270" s="12" t="n"/>
      <c r="P270" s="12" t="n"/>
      <c r="Q270" s="12" t="n"/>
      <c r="R270" s="29" t="n"/>
      <c r="S270" s="29" t="n"/>
      <c r="T270" s="30" t="n"/>
      <c r="U270" s="30" t="n"/>
    </row>
    <row r="271">
      <c r="A271" s="29" t="n"/>
      <c r="B271" s="30" t="n"/>
      <c r="C271" s="30" t="n"/>
      <c r="D271" s="12" t="n"/>
      <c r="E271" s="30" t="n"/>
      <c r="F271" s="12" t="n"/>
      <c r="G271" s="30" t="n"/>
      <c r="H271" s="31" t="n"/>
      <c r="I271" s="12" t="n"/>
      <c r="J271" s="12" t="n"/>
      <c r="K271" s="12">
        <f>IF(H271="","",IF(J271="","증빙 빈칸",IF(OR(J271="세금계산서",J271="계산서",J271="카드전표",J271="현금영수증"),"적격증빙 4종",IF(J271="없음","증빙 없음","간이·기타"))))</f>
        <v/>
      </c>
      <c r="L271" s="12">
        <f>IF(H271="","",IF(H271&gt;30000,"초과",""))</f>
        <v/>
      </c>
      <c r="M271" s="12">
        <f>IF(H271="","",IF(J271="","증빙 빈칸",IF(AND(H271&gt;30000,K271&lt;&gt;"적격증빙 4종"),"확인 필요","")))</f>
        <v/>
      </c>
      <c r="N271" s="12" t="n"/>
      <c r="O271" s="12" t="n"/>
      <c r="P271" s="12" t="n"/>
      <c r="Q271" s="12" t="n"/>
      <c r="R271" s="29" t="n"/>
      <c r="S271" s="29" t="n"/>
      <c r="T271" s="30" t="n"/>
      <c r="U271" s="30" t="n"/>
    </row>
    <row r="272">
      <c r="A272" s="29" t="n"/>
      <c r="B272" s="30" t="n"/>
      <c r="C272" s="30" t="n"/>
      <c r="D272" s="12" t="n"/>
      <c r="E272" s="30" t="n"/>
      <c r="F272" s="12" t="n"/>
      <c r="G272" s="30" t="n"/>
      <c r="H272" s="31" t="n"/>
      <c r="I272" s="12" t="n"/>
      <c r="J272" s="12" t="n"/>
      <c r="K272" s="12">
        <f>IF(H272="","",IF(J272="","증빙 빈칸",IF(OR(J272="세금계산서",J272="계산서",J272="카드전표",J272="현금영수증"),"적격증빙 4종",IF(J272="없음","증빙 없음","간이·기타"))))</f>
        <v/>
      </c>
      <c r="L272" s="12">
        <f>IF(H272="","",IF(H272&gt;30000,"초과",""))</f>
        <v/>
      </c>
      <c r="M272" s="12">
        <f>IF(H272="","",IF(J272="","증빙 빈칸",IF(AND(H272&gt;30000,K272&lt;&gt;"적격증빙 4종"),"확인 필요","")))</f>
        <v/>
      </c>
      <c r="N272" s="12" t="n"/>
      <c r="O272" s="12" t="n"/>
      <c r="P272" s="12" t="n"/>
      <c r="Q272" s="12" t="n"/>
      <c r="R272" s="29" t="n"/>
      <c r="S272" s="29" t="n"/>
      <c r="T272" s="30" t="n"/>
      <c r="U272" s="30" t="n"/>
    </row>
    <row r="273">
      <c r="A273" s="29" t="n"/>
      <c r="B273" s="30" t="n"/>
      <c r="C273" s="30" t="n"/>
      <c r="D273" s="12" t="n"/>
      <c r="E273" s="30" t="n"/>
      <c r="F273" s="12" t="n"/>
      <c r="G273" s="30" t="n"/>
      <c r="H273" s="31" t="n"/>
      <c r="I273" s="12" t="n"/>
      <c r="J273" s="12" t="n"/>
      <c r="K273" s="12">
        <f>IF(H273="","",IF(J273="","증빙 빈칸",IF(OR(J273="세금계산서",J273="계산서",J273="카드전표",J273="현금영수증"),"적격증빙 4종",IF(J273="없음","증빙 없음","간이·기타"))))</f>
        <v/>
      </c>
      <c r="L273" s="12">
        <f>IF(H273="","",IF(H273&gt;30000,"초과",""))</f>
        <v/>
      </c>
      <c r="M273" s="12">
        <f>IF(H273="","",IF(J273="","증빙 빈칸",IF(AND(H273&gt;30000,K273&lt;&gt;"적격증빙 4종"),"확인 필요","")))</f>
        <v/>
      </c>
      <c r="N273" s="12" t="n"/>
      <c r="O273" s="12" t="n"/>
      <c r="P273" s="12" t="n"/>
      <c r="Q273" s="12" t="n"/>
      <c r="R273" s="29" t="n"/>
      <c r="S273" s="29" t="n"/>
      <c r="T273" s="30" t="n"/>
      <c r="U273" s="30" t="n"/>
    </row>
    <row r="274">
      <c r="A274" s="29" t="n"/>
      <c r="B274" s="30" t="n"/>
      <c r="C274" s="30" t="n"/>
      <c r="D274" s="12" t="n"/>
      <c r="E274" s="30" t="n"/>
      <c r="F274" s="12" t="n"/>
      <c r="G274" s="30" t="n"/>
      <c r="H274" s="31" t="n"/>
      <c r="I274" s="12" t="n"/>
      <c r="J274" s="12" t="n"/>
      <c r="K274" s="12">
        <f>IF(H274="","",IF(J274="","증빙 빈칸",IF(OR(J274="세금계산서",J274="계산서",J274="카드전표",J274="현금영수증"),"적격증빙 4종",IF(J274="없음","증빙 없음","간이·기타"))))</f>
        <v/>
      </c>
      <c r="L274" s="12">
        <f>IF(H274="","",IF(H274&gt;30000,"초과",""))</f>
        <v/>
      </c>
      <c r="M274" s="12">
        <f>IF(H274="","",IF(J274="","증빙 빈칸",IF(AND(H274&gt;30000,K274&lt;&gt;"적격증빙 4종"),"확인 필요","")))</f>
        <v/>
      </c>
      <c r="N274" s="12" t="n"/>
      <c r="O274" s="12" t="n"/>
      <c r="P274" s="12" t="n"/>
      <c r="Q274" s="12" t="n"/>
      <c r="R274" s="29" t="n"/>
      <c r="S274" s="29" t="n"/>
      <c r="T274" s="30" t="n"/>
      <c r="U274" s="30" t="n"/>
    </row>
    <row r="275">
      <c r="A275" s="29" t="n"/>
      <c r="B275" s="30" t="n"/>
      <c r="C275" s="30" t="n"/>
      <c r="D275" s="12" t="n"/>
      <c r="E275" s="30" t="n"/>
      <c r="F275" s="12" t="n"/>
      <c r="G275" s="30" t="n"/>
      <c r="H275" s="31" t="n"/>
      <c r="I275" s="12" t="n"/>
      <c r="J275" s="12" t="n"/>
      <c r="K275" s="12">
        <f>IF(H275="","",IF(J275="","증빙 빈칸",IF(OR(J275="세금계산서",J275="계산서",J275="카드전표",J275="현금영수증"),"적격증빙 4종",IF(J275="없음","증빙 없음","간이·기타"))))</f>
        <v/>
      </c>
      <c r="L275" s="12">
        <f>IF(H275="","",IF(H275&gt;30000,"초과",""))</f>
        <v/>
      </c>
      <c r="M275" s="12">
        <f>IF(H275="","",IF(J275="","증빙 빈칸",IF(AND(H275&gt;30000,K275&lt;&gt;"적격증빙 4종"),"확인 필요","")))</f>
        <v/>
      </c>
      <c r="N275" s="12" t="n"/>
      <c r="O275" s="12" t="n"/>
      <c r="P275" s="12" t="n"/>
      <c r="Q275" s="12" t="n"/>
      <c r="R275" s="29" t="n"/>
      <c r="S275" s="29" t="n"/>
      <c r="T275" s="30" t="n"/>
      <c r="U275" s="30" t="n"/>
    </row>
    <row r="276">
      <c r="A276" s="29" t="n"/>
      <c r="B276" s="30" t="n"/>
      <c r="C276" s="30" t="n"/>
      <c r="D276" s="12" t="n"/>
      <c r="E276" s="30" t="n"/>
      <c r="F276" s="12" t="n"/>
      <c r="G276" s="30" t="n"/>
      <c r="H276" s="31" t="n"/>
      <c r="I276" s="12" t="n"/>
      <c r="J276" s="12" t="n"/>
      <c r="K276" s="12">
        <f>IF(H276="","",IF(J276="","증빙 빈칸",IF(OR(J276="세금계산서",J276="계산서",J276="카드전표",J276="현금영수증"),"적격증빙 4종",IF(J276="없음","증빙 없음","간이·기타"))))</f>
        <v/>
      </c>
      <c r="L276" s="12">
        <f>IF(H276="","",IF(H276&gt;30000,"초과",""))</f>
        <v/>
      </c>
      <c r="M276" s="12">
        <f>IF(H276="","",IF(J276="","증빙 빈칸",IF(AND(H276&gt;30000,K276&lt;&gt;"적격증빙 4종"),"확인 필요","")))</f>
        <v/>
      </c>
      <c r="N276" s="12" t="n"/>
      <c r="O276" s="12" t="n"/>
      <c r="P276" s="12" t="n"/>
      <c r="Q276" s="12" t="n"/>
      <c r="R276" s="29" t="n"/>
      <c r="S276" s="29" t="n"/>
      <c r="T276" s="30" t="n"/>
      <c r="U276" s="30" t="n"/>
    </row>
    <row r="277">
      <c r="A277" s="29" t="n"/>
      <c r="B277" s="30" t="n"/>
      <c r="C277" s="30" t="n"/>
      <c r="D277" s="12" t="n"/>
      <c r="E277" s="30" t="n"/>
      <c r="F277" s="12" t="n"/>
      <c r="G277" s="30" t="n"/>
      <c r="H277" s="31" t="n"/>
      <c r="I277" s="12" t="n"/>
      <c r="J277" s="12" t="n"/>
      <c r="K277" s="12">
        <f>IF(H277="","",IF(J277="","증빙 빈칸",IF(OR(J277="세금계산서",J277="계산서",J277="카드전표",J277="현금영수증"),"적격증빙 4종",IF(J277="없음","증빙 없음","간이·기타"))))</f>
        <v/>
      </c>
      <c r="L277" s="12">
        <f>IF(H277="","",IF(H277&gt;30000,"초과",""))</f>
        <v/>
      </c>
      <c r="M277" s="12">
        <f>IF(H277="","",IF(J277="","증빙 빈칸",IF(AND(H277&gt;30000,K277&lt;&gt;"적격증빙 4종"),"확인 필요","")))</f>
        <v/>
      </c>
      <c r="N277" s="12" t="n"/>
      <c r="O277" s="12" t="n"/>
      <c r="P277" s="12" t="n"/>
      <c r="Q277" s="12" t="n"/>
      <c r="R277" s="29" t="n"/>
      <c r="S277" s="29" t="n"/>
      <c r="T277" s="30" t="n"/>
      <c r="U277" s="30" t="n"/>
    </row>
    <row r="278">
      <c r="A278" s="29" t="n"/>
      <c r="B278" s="30" t="n"/>
      <c r="C278" s="30" t="n"/>
      <c r="D278" s="12" t="n"/>
      <c r="E278" s="30" t="n"/>
      <c r="F278" s="12" t="n"/>
      <c r="G278" s="30" t="n"/>
      <c r="H278" s="31" t="n"/>
      <c r="I278" s="12" t="n"/>
      <c r="J278" s="12" t="n"/>
      <c r="K278" s="12">
        <f>IF(H278="","",IF(J278="","증빙 빈칸",IF(OR(J278="세금계산서",J278="계산서",J278="카드전표",J278="현금영수증"),"적격증빙 4종",IF(J278="없음","증빙 없음","간이·기타"))))</f>
        <v/>
      </c>
      <c r="L278" s="12">
        <f>IF(H278="","",IF(H278&gt;30000,"초과",""))</f>
        <v/>
      </c>
      <c r="M278" s="12">
        <f>IF(H278="","",IF(J278="","증빙 빈칸",IF(AND(H278&gt;30000,K278&lt;&gt;"적격증빙 4종"),"확인 필요","")))</f>
        <v/>
      </c>
      <c r="N278" s="12" t="n"/>
      <c r="O278" s="12" t="n"/>
      <c r="P278" s="12" t="n"/>
      <c r="Q278" s="12" t="n"/>
      <c r="R278" s="29" t="n"/>
      <c r="S278" s="29" t="n"/>
      <c r="T278" s="30" t="n"/>
      <c r="U278" s="30" t="n"/>
    </row>
    <row r="279">
      <c r="A279" s="29" t="n"/>
      <c r="B279" s="30" t="n"/>
      <c r="C279" s="30" t="n"/>
      <c r="D279" s="12" t="n"/>
      <c r="E279" s="30" t="n"/>
      <c r="F279" s="12" t="n"/>
      <c r="G279" s="30" t="n"/>
      <c r="H279" s="31" t="n"/>
      <c r="I279" s="12" t="n"/>
      <c r="J279" s="12" t="n"/>
      <c r="K279" s="12">
        <f>IF(H279="","",IF(J279="","증빙 빈칸",IF(OR(J279="세금계산서",J279="계산서",J279="카드전표",J279="현금영수증"),"적격증빙 4종",IF(J279="없음","증빙 없음","간이·기타"))))</f>
        <v/>
      </c>
      <c r="L279" s="12">
        <f>IF(H279="","",IF(H279&gt;30000,"초과",""))</f>
        <v/>
      </c>
      <c r="M279" s="12">
        <f>IF(H279="","",IF(J279="","증빙 빈칸",IF(AND(H279&gt;30000,K279&lt;&gt;"적격증빙 4종"),"확인 필요","")))</f>
        <v/>
      </c>
      <c r="N279" s="12" t="n"/>
      <c r="O279" s="12" t="n"/>
      <c r="P279" s="12" t="n"/>
      <c r="Q279" s="12" t="n"/>
      <c r="R279" s="29" t="n"/>
      <c r="S279" s="29" t="n"/>
      <c r="T279" s="30" t="n"/>
      <c r="U279" s="30" t="n"/>
    </row>
    <row r="280">
      <c r="A280" s="29" t="n"/>
      <c r="B280" s="30" t="n"/>
      <c r="C280" s="30" t="n"/>
      <c r="D280" s="12" t="n"/>
      <c r="E280" s="30" t="n"/>
      <c r="F280" s="12" t="n"/>
      <c r="G280" s="30" t="n"/>
      <c r="H280" s="31" t="n"/>
      <c r="I280" s="12" t="n"/>
      <c r="J280" s="12" t="n"/>
      <c r="K280" s="12">
        <f>IF(H280="","",IF(J280="","증빙 빈칸",IF(OR(J280="세금계산서",J280="계산서",J280="카드전표",J280="현금영수증"),"적격증빙 4종",IF(J280="없음","증빙 없음","간이·기타"))))</f>
        <v/>
      </c>
      <c r="L280" s="12">
        <f>IF(H280="","",IF(H280&gt;30000,"초과",""))</f>
        <v/>
      </c>
      <c r="M280" s="12">
        <f>IF(H280="","",IF(J280="","증빙 빈칸",IF(AND(H280&gt;30000,K280&lt;&gt;"적격증빙 4종"),"확인 필요","")))</f>
        <v/>
      </c>
      <c r="N280" s="12" t="n"/>
      <c r="O280" s="12" t="n"/>
      <c r="P280" s="12" t="n"/>
      <c r="Q280" s="12" t="n"/>
      <c r="R280" s="29" t="n"/>
      <c r="S280" s="29" t="n"/>
      <c r="T280" s="30" t="n"/>
      <c r="U280" s="30" t="n"/>
    </row>
    <row r="281">
      <c r="A281" s="29" t="n"/>
      <c r="B281" s="30" t="n"/>
      <c r="C281" s="30" t="n"/>
      <c r="D281" s="12" t="n"/>
      <c r="E281" s="30" t="n"/>
      <c r="F281" s="12" t="n"/>
      <c r="G281" s="30" t="n"/>
      <c r="H281" s="31" t="n"/>
      <c r="I281" s="12" t="n"/>
      <c r="J281" s="12" t="n"/>
      <c r="K281" s="12">
        <f>IF(H281="","",IF(J281="","증빙 빈칸",IF(OR(J281="세금계산서",J281="계산서",J281="카드전표",J281="현금영수증"),"적격증빙 4종",IF(J281="없음","증빙 없음","간이·기타"))))</f>
        <v/>
      </c>
      <c r="L281" s="12">
        <f>IF(H281="","",IF(H281&gt;30000,"초과",""))</f>
        <v/>
      </c>
      <c r="M281" s="12">
        <f>IF(H281="","",IF(J281="","증빙 빈칸",IF(AND(H281&gt;30000,K281&lt;&gt;"적격증빙 4종"),"확인 필요","")))</f>
        <v/>
      </c>
      <c r="N281" s="12" t="n"/>
      <c r="O281" s="12" t="n"/>
      <c r="P281" s="12" t="n"/>
      <c r="Q281" s="12" t="n"/>
      <c r="R281" s="29" t="n"/>
      <c r="S281" s="29" t="n"/>
      <c r="T281" s="30" t="n"/>
      <c r="U281" s="30" t="n"/>
    </row>
    <row r="282">
      <c r="A282" s="29" t="n"/>
      <c r="B282" s="30" t="n"/>
      <c r="C282" s="30" t="n"/>
      <c r="D282" s="12" t="n"/>
      <c r="E282" s="30" t="n"/>
      <c r="F282" s="12" t="n"/>
      <c r="G282" s="30" t="n"/>
      <c r="H282" s="31" t="n"/>
      <c r="I282" s="12" t="n"/>
      <c r="J282" s="12" t="n"/>
      <c r="K282" s="12">
        <f>IF(H282="","",IF(J282="","증빙 빈칸",IF(OR(J282="세금계산서",J282="계산서",J282="카드전표",J282="현금영수증"),"적격증빙 4종",IF(J282="없음","증빙 없음","간이·기타"))))</f>
        <v/>
      </c>
      <c r="L282" s="12">
        <f>IF(H282="","",IF(H282&gt;30000,"초과",""))</f>
        <v/>
      </c>
      <c r="M282" s="12">
        <f>IF(H282="","",IF(J282="","증빙 빈칸",IF(AND(H282&gt;30000,K282&lt;&gt;"적격증빙 4종"),"확인 필요","")))</f>
        <v/>
      </c>
      <c r="N282" s="12" t="n"/>
      <c r="O282" s="12" t="n"/>
      <c r="P282" s="12" t="n"/>
      <c r="Q282" s="12" t="n"/>
      <c r="R282" s="29" t="n"/>
      <c r="S282" s="29" t="n"/>
      <c r="T282" s="30" t="n"/>
      <c r="U282" s="30" t="n"/>
    </row>
    <row r="283">
      <c r="A283" s="29" t="n"/>
      <c r="B283" s="30" t="n"/>
      <c r="C283" s="30" t="n"/>
      <c r="D283" s="12" t="n"/>
      <c r="E283" s="30" t="n"/>
      <c r="F283" s="12" t="n"/>
      <c r="G283" s="30" t="n"/>
      <c r="H283" s="31" t="n"/>
      <c r="I283" s="12" t="n"/>
      <c r="J283" s="12" t="n"/>
      <c r="K283" s="12">
        <f>IF(H283="","",IF(J283="","증빙 빈칸",IF(OR(J283="세금계산서",J283="계산서",J283="카드전표",J283="현금영수증"),"적격증빙 4종",IF(J283="없음","증빙 없음","간이·기타"))))</f>
        <v/>
      </c>
      <c r="L283" s="12">
        <f>IF(H283="","",IF(H283&gt;30000,"초과",""))</f>
        <v/>
      </c>
      <c r="M283" s="12">
        <f>IF(H283="","",IF(J283="","증빙 빈칸",IF(AND(H283&gt;30000,K283&lt;&gt;"적격증빙 4종"),"확인 필요","")))</f>
        <v/>
      </c>
      <c r="N283" s="12" t="n"/>
      <c r="O283" s="12" t="n"/>
      <c r="P283" s="12" t="n"/>
      <c r="Q283" s="12" t="n"/>
      <c r="R283" s="29" t="n"/>
      <c r="S283" s="29" t="n"/>
      <c r="T283" s="30" t="n"/>
      <c r="U283" s="30" t="n"/>
    </row>
    <row r="284">
      <c r="A284" s="29" t="n"/>
      <c r="B284" s="30" t="n"/>
      <c r="C284" s="30" t="n"/>
      <c r="D284" s="12" t="n"/>
      <c r="E284" s="30" t="n"/>
      <c r="F284" s="12" t="n"/>
      <c r="G284" s="30" t="n"/>
      <c r="H284" s="31" t="n"/>
      <c r="I284" s="12" t="n"/>
      <c r="J284" s="12" t="n"/>
      <c r="K284" s="12">
        <f>IF(H284="","",IF(J284="","증빙 빈칸",IF(OR(J284="세금계산서",J284="계산서",J284="카드전표",J284="현금영수증"),"적격증빙 4종",IF(J284="없음","증빙 없음","간이·기타"))))</f>
        <v/>
      </c>
      <c r="L284" s="12">
        <f>IF(H284="","",IF(H284&gt;30000,"초과",""))</f>
        <v/>
      </c>
      <c r="M284" s="12">
        <f>IF(H284="","",IF(J284="","증빙 빈칸",IF(AND(H284&gt;30000,K284&lt;&gt;"적격증빙 4종"),"확인 필요","")))</f>
        <v/>
      </c>
      <c r="N284" s="12" t="n"/>
      <c r="O284" s="12" t="n"/>
      <c r="P284" s="12" t="n"/>
      <c r="Q284" s="12" t="n"/>
      <c r="R284" s="29" t="n"/>
      <c r="S284" s="29" t="n"/>
      <c r="T284" s="30" t="n"/>
      <c r="U284" s="30" t="n"/>
    </row>
    <row r="285">
      <c r="A285" s="29" t="n"/>
      <c r="B285" s="30" t="n"/>
      <c r="C285" s="30" t="n"/>
      <c r="D285" s="12" t="n"/>
      <c r="E285" s="30" t="n"/>
      <c r="F285" s="12" t="n"/>
      <c r="G285" s="30" t="n"/>
      <c r="H285" s="31" t="n"/>
      <c r="I285" s="12" t="n"/>
      <c r="J285" s="12" t="n"/>
      <c r="K285" s="12">
        <f>IF(H285="","",IF(J285="","증빙 빈칸",IF(OR(J285="세금계산서",J285="계산서",J285="카드전표",J285="현금영수증"),"적격증빙 4종",IF(J285="없음","증빙 없음","간이·기타"))))</f>
        <v/>
      </c>
      <c r="L285" s="12">
        <f>IF(H285="","",IF(H285&gt;30000,"초과",""))</f>
        <v/>
      </c>
      <c r="M285" s="12">
        <f>IF(H285="","",IF(J285="","증빙 빈칸",IF(AND(H285&gt;30000,K285&lt;&gt;"적격증빙 4종"),"확인 필요","")))</f>
        <v/>
      </c>
      <c r="N285" s="12" t="n"/>
      <c r="O285" s="12" t="n"/>
      <c r="P285" s="12" t="n"/>
      <c r="Q285" s="12" t="n"/>
      <c r="R285" s="29" t="n"/>
      <c r="S285" s="29" t="n"/>
      <c r="T285" s="30" t="n"/>
      <c r="U285" s="30" t="n"/>
    </row>
    <row r="286">
      <c r="A286" s="29" t="n"/>
      <c r="B286" s="30" t="n"/>
      <c r="C286" s="30" t="n"/>
      <c r="D286" s="12" t="n"/>
      <c r="E286" s="30" t="n"/>
      <c r="F286" s="12" t="n"/>
      <c r="G286" s="30" t="n"/>
      <c r="H286" s="31" t="n"/>
      <c r="I286" s="12" t="n"/>
      <c r="J286" s="12" t="n"/>
      <c r="K286" s="12">
        <f>IF(H286="","",IF(J286="","증빙 빈칸",IF(OR(J286="세금계산서",J286="계산서",J286="카드전표",J286="현금영수증"),"적격증빙 4종",IF(J286="없음","증빙 없음","간이·기타"))))</f>
        <v/>
      </c>
      <c r="L286" s="12">
        <f>IF(H286="","",IF(H286&gt;30000,"초과",""))</f>
        <v/>
      </c>
      <c r="M286" s="12">
        <f>IF(H286="","",IF(J286="","증빙 빈칸",IF(AND(H286&gt;30000,K286&lt;&gt;"적격증빙 4종"),"확인 필요","")))</f>
        <v/>
      </c>
      <c r="N286" s="12" t="n"/>
      <c r="O286" s="12" t="n"/>
      <c r="P286" s="12" t="n"/>
      <c r="Q286" s="12" t="n"/>
      <c r="R286" s="29" t="n"/>
      <c r="S286" s="29" t="n"/>
      <c r="T286" s="30" t="n"/>
      <c r="U286" s="30" t="n"/>
    </row>
    <row r="287">
      <c r="A287" s="29" t="n"/>
      <c r="B287" s="30" t="n"/>
      <c r="C287" s="30" t="n"/>
      <c r="D287" s="12" t="n"/>
      <c r="E287" s="30" t="n"/>
      <c r="F287" s="12" t="n"/>
      <c r="G287" s="30" t="n"/>
      <c r="H287" s="31" t="n"/>
      <c r="I287" s="12" t="n"/>
      <c r="J287" s="12" t="n"/>
      <c r="K287" s="12">
        <f>IF(H287="","",IF(J287="","증빙 빈칸",IF(OR(J287="세금계산서",J287="계산서",J287="카드전표",J287="현금영수증"),"적격증빙 4종",IF(J287="없음","증빙 없음","간이·기타"))))</f>
        <v/>
      </c>
      <c r="L287" s="12">
        <f>IF(H287="","",IF(H287&gt;30000,"초과",""))</f>
        <v/>
      </c>
      <c r="M287" s="12">
        <f>IF(H287="","",IF(J287="","증빙 빈칸",IF(AND(H287&gt;30000,K287&lt;&gt;"적격증빙 4종"),"확인 필요","")))</f>
        <v/>
      </c>
      <c r="N287" s="12" t="n"/>
      <c r="O287" s="12" t="n"/>
      <c r="P287" s="12" t="n"/>
      <c r="Q287" s="12" t="n"/>
      <c r="R287" s="29" t="n"/>
      <c r="S287" s="29" t="n"/>
      <c r="T287" s="30" t="n"/>
      <c r="U287" s="30" t="n"/>
    </row>
    <row r="288">
      <c r="A288" s="29" t="n"/>
      <c r="B288" s="30" t="n"/>
      <c r="C288" s="30" t="n"/>
      <c r="D288" s="12" t="n"/>
      <c r="E288" s="30" t="n"/>
      <c r="F288" s="12" t="n"/>
      <c r="G288" s="30" t="n"/>
      <c r="H288" s="31" t="n"/>
      <c r="I288" s="12" t="n"/>
      <c r="J288" s="12" t="n"/>
      <c r="K288" s="12">
        <f>IF(H288="","",IF(J288="","증빙 빈칸",IF(OR(J288="세금계산서",J288="계산서",J288="카드전표",J288="현금영수증"),"적격증빙 4종",IF(J288="없음","증빙 없음","간이·기타"))))</f>
        <v/>
      </c>
      <c r="L288" s="12">
        <f>IF(H288="","",IF(H288&gt;30000,"초과",""))</f>
        <v/>
      </c>
      <c r="M288" s="12">
        <f>IF(H288="","",IF(J288="","증빙 빈칸",IF(AND(H288&gt;30000,K288&lt;&gt;"적격증빙 4종"),"확인 필요","")))</f>
        <v/>
      </c>
      <c r="N288" s="12" t="n"/>
      <c r="O288" s="12" t="n"/>
      <c r="P288" s="12" t="n"/>
      <c r="Q288" s="12" t="n"/>
      <c r="R288" s="29" t="n"/>
      <c r="S288" s="29" t="n"/>
      <c r="T288" s="30" t="n"/>
      <c r="U288" s="30" t="n"/>
    </row>
    <row r="289">
      <c r="A289" s="29" t="n"/>
      <c r="B289" s="30" t="n"/>
      <c r="C289" s="30" t="n"/>
      <c r="D289" s="12" t="n"/>
      <c r="E289" s="30" t="n"/>
      <c r="F289" s="12" t="n"/>
      <c r="G289" s="30" t="n"/>
      <c r="H289" s="31" t="n"/>
      <c r="I289" s="12" t="n"/>
      <c r="J289" s="12" t="n"/>
      <c r="K289" s="12">
        <f>IF(H289="","",IF(J289="","증빙 빈칸",IF(OR(J289="세금계산서",J289="계산서",J289="카드전표",J289="현금영수증"),"적격증빙 4종",IF(J289="없음","증빙 없음","간이·기타"))))</f>
        <v/>
      </c>
      <c r="L289" s="12">
        <f>IF(H289="","",IF(H289&gt;30000,"초과",""))</f>
        <v/>
      </c>
      <c r="M289" s="12">
        <f>IF(H289="","",IF(J289="","증빙 빈칸",IF(AND(H289&gt;30000,K289&lt;&gt;"적격증빙 4종"),"확인 필요","")))</f>
        <v/>
      </c>
      <c r="N289" s="12" t="n"/>
      <c r="O289" s="12" t="n"/>
      <c r="P289" s="12" t="n"/>
      <c r="Q289" s="12" t="n"/>
      <c r="R289" s="29" t="n"/>
      <c r="S289" s="29" t="n"/>
      <c r="T289" s="30" t="n"/>
      <c r="U289" s="30" t="n"/>
    </row>
    <row r="290">
      <c r="A290" s="29" t="n"/>
      <c r="B290" s="30" t="n"/>
      <c r="C290" s="30" t="n"/>
      <c r="D290" s="12" t="n"/>
      <c r="E290" s="30" t="n"/>
      <c r="F290" s="12" t="n"/>
      <c r="G290" s="30" t="n"/>
      <c r="H290" s="31" t="n"/>
      <c r="I290" s="12" t="n"/>
      <c r="J290" s="12" t="n"/>
      <c r="K290" s="12">
        <f>IF(H290="","",IF(J290="","증빙 빈칸",IF(OR(J290="세금계산서",J290="계산서",J290="카드전표",J290="현금영수증"),"적격증빙 4종",IF(J290="없음","증빙 없음","간이·기타"))))</f>
        <v/>
      </c>
      <c r="L290" s="12">
        <f>IF(H290="","",IF(H290&gt;30000,"초과",""))</f>
        <v/>
      </c>
      <c r="M290" s="12">
        <f>IF(H290="","",IF(J290="","증빙 빈칸",IF(AND(H290&gt;30000,K290&lt;&gt;"적격증빙 4종"),"확인 필요","")))</f>
        <v/>
      </c>
      <c r="N290" s="12" t="n"/>
      <c r="O290" s="12" t="n"/>
      <c r="P290" s="12" t="n"/>
      <c r="Q290" s="12" t="n"/>
      <c r="R290" s="29" t="n"/>
      <c r="S290" s="29" t="n"/>
      <c r="T290" s="30" t="n"/>
      <c r="U290" s="30" t="n"/>
    </row>
    <row r="291">
      <c r="A291" s="29" t="n"/>
      <c r="B291" s="30" t="n"/>
      <c r="C291" s="30" t="n"/>
      <c r="D291" s="12" t="n"/>
      <c r="E291" s="30" t="n"/>
      <c r="F291" s="12" t="n"/>
      <c r="G291" s="30" t="n"/>
      <c r="H291" s="31" t="n"/>
      <c r="I291" s="12" t="n"/>
      <c r="J291" s="12" t="n"/>
      <c r="K291" s="12">
        <f>IF(H291="","",IF(J291="","증빙 빈칸",IF(OR(J291="세금계산서",J291="계산서",J291="카드전표",J291="현금영수증"),"적격증빙 4종",IF(J291="없음","증빙 없음","간이·기타"))))</f>
        <v/>
      </c>
      <c r="L291" s="12">
        <f>IF(H291="","",IF(H291&gt;30000,"초과",""))</f>
        <v/>
      </c>
      <c r="M291" s="12">
        <f>IF(H291="","",IF(J291="","증빙 빈칸",IF(AND(H291&gt;30000,K291&lt;&gt;"적격증빙 4종"),"확인 필요","")))</f>
        <v/>
      </c>
      <c r="N291" s="12" t="n"/>
      <c r="O291" s="12" t="n"/>
      <c r="P291" s="12" t="n"/>
      <c r="Q291" s="12" t="n"/>
      <c r="R291" s="29" t="n"/>
      <c r="S291" s="29" t="n"/>
      <c r="T291" s="30" t="n"/>
      <c r="U291" s="30" t="n"/>
    </row>
    <row r="292">
      <c r="A292" s="29" t="n"/>
      <c r="B292" s="30" t="n"/>
      <c r="C292" s="30" t="n"/>
      <c r="D292" s="12" t="n"/>
      <c r="E292" s="30" t="n"/>
      <c r="F292" s="12" t="n"/>
      <c r="G292" s="30" t="n"/>
      <c r="H292" s="31" t="n"/>
      <c r="I292" s="12" t="n"/>
      <c r="J292" s="12" t="n"/>
      <c r="K292" s="12">
        <f>IF(H292="","",IF(J292="","증빙 빈칸",IF(OR(J292="세금계산서",J292="계산서",J292="카드전표",J292="현금영수증"),"적격증빙 4종",IF(J292="없음","증빙 없음","간이·기타"))))</f>
        <v/>
      </c>
      <c r="L292" s="12">
        <f>IF(H292="","",IF(H292&gt;30000,"초과",""))</f>
        <v/>
      </c>
      <c r="M292" s="12">
        <f>IF(H292="","",IF(J292="","증빙 빈칸",IF(AND(H292&gt;30000,K292&lt;&gt;"적격증빙 4종"),"확인 필요","")))</f>
        <v/>
      </c>
      <c r="N292" s="12" t="n"/>
      <c r="O292" s="12" t="n"/>
      <c r="P292" s="12" t="n"/>
      <c r="Q292" s="12" t="n"/>
      <c r="R292" s="29" t="n"/>
      <c r="S292" s="29" t="n"/>
      <c r="T292" s="30" t="n"/>
      <c r="U292" s="30" t="n"/>
    </row>
    <row r="293">
      <c r="A293" s="29" t="n"/>
      <c r="B293" s="30" t="n"/>
      <c r="C293" s="30" t="n"/>
      <c r="D293" s="12" t="n"/>
      <c r="E293" s="30" t="n"/>
      <c r="F293" s="12" t="n"/>
      <c r="G293" s="30" t="n"/>
      <c r="H293" s="31" t="n"/>
      <c r="I293" s="12" t="n"/>
      <c r="J293" s="12" t="n"/>
      <c r="K293" s="12">
        <f>IF(H293="","",IF(J293="","증빙 빈칸",IF(OR(J293="세금계산서",J293="계산서",J293="카드전표",J293="현금영수증"),"적격증빙 4종",IF(J293="없음","증빙 없음","간이·기타"))))</f>
        <v/>
      </c>
      <c r="L293" s="12">
        <f>IF(H293="","",IF(H293&gt;30000,"초과",""))</f>
        <v/>
      </c>
      <c r="M293" s="12">
        <f>IF(H293="","",IF(J293="","증빙 빈칸",IF(AND(H293&gt;30000,K293&lt;&gt;"적격증빙 4종"),"확인 필요","")))</f>
        <v/>
      </c>
      <c r="N293" s="12" t="n"/>
      <c r="O293" s="12" t="n"/>
      <c r="P293" s="12" t="n"/>
      <c r="Q293" s="12" t="n"/>
      <c r="R293" s="29" t="n"/>
      <c r="S293" s="29" t="n"/>
      <c r="T293" s="30" t="n"/>
      <c r="U293" s="30" t="n"/>
    </row>
    <row r="294">
      <c r="A294" s="29" t="n"/>
      <c r="B294" s="30" t="n"/>
      <c r="C294" s="30" t="n"/>
      <c r="D294" s="12" t="n"/>
      <c r="E294" s="30" t="n"/>
      <c r="F294" s="12" t="n"/>
      <c r="G294" s="30" t="n"/>
      <c r="H294" s="31" t="n"/>
      <c r="I294" s="12" t="n"/>
      <c r="J294" s="12" t="n"/>
      <c r="K294" s="12">
        <f>IF(H294="","",IF(J294="","증빙 빈칸",IF(OR(J294="세금계산서",J294="계산서",J294="카드전표",J294="현금영수증"),"적격증빙 4종",IF(J294="없음","증빙 없음","간이·기타"))))</f>
        <v/>
      </c>
      <c r="L294" s="12">
        <f>IF(H294="","",IF(H294&gt;30000,"초과",""))</f>
        <v/>
      </c>
      <c r="M294" s="12">
        <f>IF(H294="","",IF(J294="","증빙 빈칸",IF(AND(H294&gt;30000,K294&lt;&gt;"적격증빙 4종"),"확인 필요","")))</f>
        <v/>
      </c>
      <c r="N294" s="12" t="n"/>
      <c r="O294" s="12" t="n"/>
      <c r="P294" s="12" t="n"/>
      <c r="Q294" s="12" t="n"/>
      <c r="R294" s="29" t="n"/>
      <c r="S294" s="29" t="n"/>
      <c r="T294" s="30" t="n"/>
      <c r="U294" s="30" t="n"/>
    </row>
    <row r="295">
      <c r="A295" s="29" t="n"/>
      <c r="B295" s="30" t="n"/>
      <c r="C295" s="30" t="n"/>
      <c r="D295" s="12" t="n"/>
      <c r="E295" s="30" t="n"/>
      <c r="F295" s="12" t="n"/>
      <c r="G295" s="30" t="n"/>
      <c r="H295" s="31" t="n"/>
      <c r="I295" s="12" t="n"/>
      <c r="J295" s="12" t="n"/>
      <c r="K295" s="12">
        <f>IF(H295="","",IF(J295="","증빙 빈칸",IF(OR(J295="세금계산서",J295="계산서",J295="카드전표",J295="현금영수증"),"적격증빙 4종",IF(J295="없음","증빙 없음","간이·기타"))))</f>
        <v/>
      </c>
      <c r="L295" s="12">
        <f>IF(H295="","",IF(H295&gt;30000,"초과",""))</f>
        <v/>
      </c>
      <c r="M295" s="12">
        <f>IF(H295="","",IF(J295="","증빙 빈칸",IF(AND(H295&gt;30000,K295&lt;&gt;"적격증빙 4종"),"확인 필요","")))</f>
        <v/>
      </c>
      <c r="N295" s="12" t="n"/>
      <c r="O295" s="12" t="n"/>
      <c r="P295" s="12" t="n"/>
      <c r="Q295" s="12" t="n"/>
      <c r="R295" s="29" t="n"/>
      <c r="S295" s="29" t="n"/>
      <c r="T295" s="30" t="n"/>
      <c r="U295" s="30" t="n"/>
    </row>
    <row r="296">
      <c r="A296" s="29" t="n"/>
      <c r="B296" s="30" t="n"/>
      <c r="C296" s="30" t="n"/>
      <c r="D296" s="12" t="n"/>
      <c r="E296" s="30" t="n"/>
      <c r="F296" s="12" t="n"/>
      <c r="G296" s="30" t="n"/>
      <c r="H296" s="31" t="n"/>
      <c r="I296" s="12" t="n"/>
      <c r="J296" s="12" t="n"/>
      <c r="K296" s="12">
        <f>IF(H296="","",IF(J296="","증빙 빈칸",IF(OR(J296="세금계산서",J296="계산서",J296="카드전표",J296="현금영수증"),"적격증빙 4종",IF(J296="없음","증빙 없음","간이·기타"))))</f>
        <v/>
      </c>
      <c r="L296" s="12">
        <f>IF(H296="","",IF(H296&gt;30000,"초과",""))</f>
        <v/>
      </c>
      <c r="M296" s="12">
        <f>IF(H296="","",IF(J296="","증빙 빈칸",IF(AND(H296&gt;30000,K296&lt;&gt;"적격증빙 4종"),"확인 필요","")))</f>
        <v/>
      </c>
      <c r="N296" s="12" t="n"/>
      <c r="O296" s="12" t="n"/>
      <c r="P296" s="12" t="n"/>
      <c r="Q296" s="12" t="n"/>
      <c r="R296" s="29" t="n"/>
      <c r="S296" s="29" t="n"/>
      <c r="T296" s="30" t="n"/>
      <c r="U296" s="30" t="n"/>
    </row>
    <row r="297">
      <c r="A297" s="29" t="n"/>
      <c r="B297" s="30" t="n"/>
      <c r="C297" s="30" t="n"/>
      <c r="D297" s="12" t="n"/>
      <c r="E297" s="30" t="n"/>
      <c r="F297" s="12" t="n"/>
      <c r="G297" s="30" t="n"/>
      <c r="H297" s="31" t="n"/>
      <c r="I297" s="12" t="n"/>
      <c r="J297" s="12" t="n"/>
      <c r="K297" s="12">
        <f>IF(H297="","",IF(J297="","증빙 빈칸",IF(OR(J297="세금계산서",J297="계산서",J297="카드전표",J297="현금영수증"),"적격증빙 4종",IF(J297="없음","증빙 없음","간이·기타"))))</f>
        <v/>
      </c>
      <c r="L297" s="12">
        <f>IF(H297="","",IF(H297&gt;30000,"초과",""))</f>
        <v/>
      </c>
      <c r="M297" s="12">
        <f>IF(H297="","",IF(J297="","증빙 빈칸",IF(AND(H297&gt;30000,K297&lt;&gt;"적격증빙 4종"),"확인 필요","")))</f>
        <v/>
      </c>
      <c r="N297" s="12" t="n"/>
      <c r="O297" s="12" t="n"/>
      <c r="P297" s="12" t="n"/>
      <c r="Q297" s="12" t="n"/>
      <c r="R297" s="29" t="n"/>
      <c r="S297" s="29" t="n"/>
      <c r="T297" s="30" t="n"/>
      <c r="U297" s="30" t="n"/>
    </row>
    <row r="298">
      <c r="A298" s="29" t="n"/>
      <c r="B298" s="30" t="n"/>
      <c r="C298" s="30" t="n"/>
      <c r="D298" s="12" t="n"/>
      <c r="E298" s="30" t="n"/>
      <c r="F298" s="12" t="n"/>
      <c r="G298" s="30" t="n"/>
      <c r="H298" s="31" t="n"/>
      <c r="I298" s="12" t="n"/>
      <c r="J298" s="12" t="n"/>
      <c r="K298" s="12">
        <f>IF(H298="","",IF(J298="","증빙 빈칸",IF(OR(J298="세금계산서",J298="계산서",J298="카드전표",J298="현금영수증"),"적격증빙 4종",IF(J298="없음","증빙 없음","간이·기타"))))</f>
        <v/>
      </c>
      <c r="L298" s="12">
        <f>IF(H298="","",IF(H298&gt;30000,"초과",""))</f>
        <v/>
      </c>
      <c r="M298" s="12">
        <f>IF(H298="","",IF(J298="","증빙 빈칸",IF(AND(H298&gt;30000,K298&lt;&gt;"적격증빙 4종"),"확인 필요","")))</f>
        <v/>
      </c>
      <c r="N298" s="12" t="n"/>
      <c r="O298" s="12" t="n"/>
      <c r="P298" s="12" t="n"/>
      <c r="Q298" s="12" t="n"/>
      <c r="R298" s="29" t="n"/>
      <c r="S298" s="29" t="n"/>
      <c r="T298" s="30" t="n"/>
      <c r="U298" s="30" t="n"/>
    </row>
    <row r="299">
      <c r="A299" s="29" t="n"/>
      <c r="B299" s="30" t="n"/>
      <c r="C299" s="30" t="n"/>
      <c r="D299" s="12" t="n"/>
      <c r="E299" s="30" t="n"/>
      <c r="F299" s="12" t="n"/>
      <c r="G299" s="30" t="n"/>
      <c r="H299" s="31" t="n"/>
      <c r="I299" s="12" t="n"/>
      <c r="J299" s="12" t="n"/>
      <c r="K299" s="12">
        <f>IF(H299="","",IF(J299="","증빙 빈칸",IF(OR(J299="세금계산서",J299="계산서",J299="카드전표",J299="현금영수증"),"적격증빙 4종",IF(J299="없음","증빙 없음","간이·기타"))))</f>
        <v/>
      </c>
      <c r="L299" s="12">
        <f>IF(H299="","",IF(H299&gt;30000,"초과",""))</f>
        <v/>
      </c>
      <c r="M299" s="12">
        <f>IF(H299="","",IF(J299="","증빙 빈칸",IF(AND(H299&gt;30000,K299&lt;&gt;"적격증빙 4종"),"확인 필요","")))</f>
        <v/>
      </c>
      <c r="N299" s="12" t="n"/>
      <c r="O299" s="12" t="n"/>
      <c r="P299" s="12" t="n"/>
      <c r="Q299" s="12" t="n"/>
      <c r="R299" s="29" t="n"/>
      <c r="S299" s="29" t="n"/>
      <c r="T299" s="30" t="n"/>
      <c r="U299" s="30" t="n"/>
    </row>
    <row r="300">
      <c r="A300" s="29" t="n"/>
      <c r="B300" s="30" t="n"/>
      <c r="C300" s="30" t="n"/>
      <c r="D300" s="12" t="n"/>
      <c r="E300" s="30" t="n"/>
      <c r="F300" s="12" t="n"/>
      <c r="G300" s="30" t="n"/>
      <c r="H300" s="31" t="n"/>
      <c r="I300" s="12" t="n"/>
      <c r="J300" s="12" t="n"/>
      <c r="K300" s="12">
        <f>IF(H300="","",IF(J300="","증빙 빈칸",IF(OR(J300="세금계산서",J300="계산서",J300="카드전표",J300="현금영수증"),"적격증빙 4종",IF(J300="없음","증빙 없음","간이·기타"))))</f>
        <v/>
      </c>
      <c r="L300" s="12">
        <f>IF(H300="","",IF(H300&gt;30000,"초과",""))</f>
        <v/>
      </c>
      <c r="M300" s="12">
        <f>IF(H300="","",IF(J300="","증빙 빈칸",IF(AND(H300&gt;30000,K300&lt;&gt;"적격증빙 4종"),"확인 필요","")))</f>
        <v/>
      </c>
      <c r="N300" s="12" t="n"/>
      <c r="O300" s="12" t="n"/>
      <c r="P300" s="12" t="n"/>
      <c r="Q300" s="12" t="n"/>
      <c r="R300" s="29" t="n"/>
      <c r="S300" s="29" t="n"/>
      <c r="T300" s="30" t="n"/>
      <c r="U300" s="30" t="n"/>
    </row>
    <row r="301">
      <c r="A301" s="29" t="n"/>
      <c r="B301" s="30" t="n"/>
      <c r="C301" s="30" t="n"/>
      <c r="D301" s="12" t="n"/>
      <c r="E301" s="30" t="n"/>
      <c r="F301" s="12" t="n"/>
      <c r="G301" s="30" t="n"/>
      <c r="H301" s="31" t="n"/>
      <c r="I301" s="12" t="n"/>
      <c r="J301" s="12" t="n"/>
      <c r="K301" s="12">
        <f>IF(H301="","",IF(J301="","증빙 빈칸",IF(OR(J301="세금계산서",J301="계산서",J301="카드전표",J301="현금영수증"),"적격증빙 4종",IF(J301="없음","증빙 없음","간이·기타"))))</f>
        <v/>
      </c>
      <c r="L301" s="12">
        <f>IF(H301="","",IF(H301&gt;30000,"초과",""))</f>
        <v/>
      </c>
      <c r="M301" s="12">
        <f>IF(H301="","",IF(J301="","증빙 빈칸",IF(AND(H301&gt;30000,K301&lt;&gt;"적격증빙 4종"),"확인 필요","")))</f>
        <v/>
      </c>
      <c r="N301" s="12" t="n"/>
      <c r="O301" s="12" t="n"/>
      <c r="P301" s="12" t="n"/>
      <c r="Q301" s="12" t="n"/>
      <c r="R301" s="29" t="n"/>
      <c r="S301" s="29" t="n"/>
      <c r="T301" s="30" t="n"/>
      <c r="U301" s="30" t="n"/>
    </row>
    <row r="302">
      <c r="A302" s="29" t="n"/>
      <c r="B302" s="30" t="n"/>
      <c r="C302" s="30" t="n"/>
      <c r="D302" s="12" t="n"/>
      <c r="E302" s="30" t="n"/>
      <c r="F302" s="12" t="n"/>
      <c r="G302" s="30" t="n"/>
      <c r="H302" s="31" t="n"/>
      <c r="I302" s="12" t="n"/>
      <c r="J302" s="12" t="n"/>
      <c r="K302" s="12">
        <f>IF(H302="","",IF(J302="","증빙 빈칸",IF(OR(J302="세금계산서",J302="계산서",J302="카드전표",J302="현금영수증"),"적격증빙 4종",IF(J302="없음","증빙 없음","간이·기타"))))</f>
        <v/>
      </c>
      <c r="L302" s="12">
        <f>IF(H302="","",IF(H302&gt;30000,"초과",""))</f>
        <v/>
      </c>
      <c r="M302" s="12">
        <f>IF(H302="","",IF(J302="","증빙 빈칸",IF(AND(H302&gt;30000,K302&lt;&gt;"적격증빙 4종"),"확인 필요","")))</f>
        <v/>
      </c>
      <c r="N302" s="12" t="n"/>
      <c r="O302" s="12" t="n"/>
      <c r="P302" s="12" t="n"/>
      <c r="Q302" s="12" t="n"/>
      <c r="R302" s="29" t="n"/>
      <c r="S302" s="29" t="n"/>
      <c r="T302" s="30" t="n"/>
      <c r="U302" s="30" t="n"/>
    </row>
    <row r="303">
      <c r="A303" s="29" t="n"/>
      <c r="B303" s="30" t="n"/>
      <c r="C303" s="30" t="n"/>
      <c r="D303" s="12" t="n"/>
      <c r="E303" s="30" t="n"/>
      <c r="F303" s="12" t="n"/>
      <c r="G303" s="30" t="n"/>
      <c r="H303" s="31" t="n"/>
      <c r="I303" s="12" t="n"/>
      <c r="J303" s="12" t="n"/>
      <c r="K303" s="12">
        <f>IF(H303="","",IF(J303="","증빙 빈칸",IF(OR(J303="세금계산서",J303="계산서",J303="카드전표",J303="현금영수증"),"적격증빙 4종",IF(J303="없음","증빙 없음","간이·기타"))))</f>
        <v/>
      </c>
      <c r="L303" s="12">
        <f>IF(H303="","",IF(H303&gt;30000,"초과",""))</f>
        <v/>
      </c>
      <c r="M303" s="12">
        <f>IF(H303="","",IF(J303="","증빙 빈칸",IF(AND(H303&gt;30000,K303&lt;&gt;"적격증빙 4종"),"확인 필요","")))</f>
        <v/>
      </c>
      <c r="N303" s="12" t="n"/>
      <c r="O303" s="12" t="n"/>
      <c r="P303" s="12" t="n"/>
      <c r="Q303" s="12" t="n"/>
      <c r="R303" s="29" t="n"/>
      <c r="S303" s="29" t="n"/>
      <c r="T303" s="30" t="n"/>
      <c r="U303" s="30" t="n"/>
    </row>
    <row r="304">
      <c r="A304" s="29" t="n"/>
      <c r="B304" s="30" t="n"/>
      <c r="C304" s="30" t="n"/>
      <c r="D304" s="12" t="n"/>
      <c r="E304" s="30" t="n"/>
      <c r="F304" s="12" t="n"/>
      <c r="G304" s="30" t="n"/>
      <c r="H304" s="31" t="n"/>
      <c r="I304" s="12" t="n"/>
      <c r="J304" s="12" t="n"/>
      <c r="K304" s="12">
        <f>IF(H304="","",IF(J304="","증빙 빈칸",IF(OR(J304="세금계산서",J304="계산서",J304="카드전표",J304="현금영수증"),"적격증빙 4종",IF(J304="없음","증빙 없음","간이·기타"))))</f>
        <v/>
      </c>
      <c r="L304" s="12">
        <f>IF(H304="","",IF(H304&gt;30000,"초과",""))</f>
        <v/>
      </c>
      <c r="M304" s="12">
        <f>IF(H304="","",IF(J304="","증빙 빈칸",IF(AND(H304&gt;30000,K304&lt;&gt;"적격증빙 4종"),"확인 필요","")))</f>
        <v/>
      </c>
      <c r="N304" s="12" t="n"/>
      <c r="O304" s="12" t="n"/>
      <c r="P304" s="12" t="n"/>
      <c r="Q304" s="12" t="n"/>
      <c r="R304" s="29" t="n"/>
      <c r="S304" s="29" t="n"/>
      <c r="T304" s="30" t="n"/>
      <c r="U304" s="30" t="n"/>
    </row>
    <row r="305">
      <c r="A305" s="29" t="n"/>
      <c r="B305" s="30" t="n"/>
      <c r="C305" s="30" t="n"/>
      <c r="D305" s="12" t="n"/>
      <c r="E305" s="30" t="n"/>
      <c r="F305" s="12" t="n"/>
      <c r="G305" s="30" t="n"/>
      <c r="H305" s="31" t="n"/>
      <c r="I305" s="12" t="n"/>
      <c r="J305" s="12" t="n"/>
      <c r="K305" s="12">
        <f>IF(H305="","",IF(J305="","증빙 빈칸",IF(OR(J305="세금계산서",J305="계산서",J305="카드전표",J305="현금영수증"),"적격증빙 4종",IF(J305="없음","증빙 없음","간이·기타"))))</f>
        <v/>
      </c>
      <c r="L305" s="12">
        <f>IF(H305="","",IF(H305&gt;30000,"초과",""))</f>
        <v/>
      </c>
      <c r="M305" s="12">
        <f>IF(H305="","",IF(J305="","증빙 빈칸",IF(AND(H305&gt;30000,K305&lt;&gt;"적격증빙 4종"),"확인 필요","")))</f>
        <v/>
      </c>
      <c r="N305" s="12" t="n"/>
      <c r="O305" s="12" t="n"/>
      <c r="P305" s="12" t="n"/>
      <c r="Q305" s="12" t="n"/>
      <c r="R305" s="29" t="n"/>
      <c r="S305" s="29" t="n"/>
      <c r="T305" s="30" t="n"/>
      <c r="U305" s="30" t="n"/>
    </row>
    <row r="306">
      <c r="A306" s="29" t="n"/>
      <c r="B306" s="30" t="n"/>
      <c r="C306" s="30" t="n"/>
      <c r="D306" s="12" t="n"/>
      <c r="E306" s="30" t="n"/>
      <c r="F306" s="12" t="n"/>
      <c r="G306" s="30" t="n"/>
      <c r="H306" s="31" t="n"/>
      <c r="I306" s="12" t="n"/>
      <c r="J306" s="12" t="n"/>
      <c r="K306" s="12">
        <f>IF(H306="","",IF(J306="","증빙 빈칸",IF(OR(J306="세금계산서",J306="계산서",J306="카드전표",J306="현금영수증"),"적격증빙 4종",IF(J306="없음","증빙 없음","간이·기타"))))</f>
        <v/>
      </c>
      <c r="L306" s="12">
        <f>IF(H306="","",IF(H306&gt;30000,"초과",""))</f>
        <v/>
      </c>
      <c r="M306" s="12">
        <f>IF(H306="","",IF(J306="","증빙 빈칸",IF(AND(H306&gt;30000,K306&lt;&gt;"적격증빙 4종"),"확인 필요","")))</f>
        <v/>
      </c>
      <c r="N306" s="12" t="n"/>
      <c r="O306" s="12" t="n"/>
      <c r="P306" s="12" t="n"/>
      <c r="Q306" s="12" t="n"/>
      <c r="R306" s="29" t="n"/>
      <c r="S306" s="29" t="n"/>
      <c r="T306" s="30" t="n"/>
      <c r="U306" s="30" t="n"/>
    </row>
    <row r="307">
      <c r="A307" s="29" t="n"/>
      <c r="B307" s="30" t="n"/>
      <c r="C307" s="30" t="n"/>
      <c r="D307" s="12" t="n"/>
      <c r="E307" s="30" t="n"/>
      <c r="F307" s="12" t="n"/>
      <c r="G307" s="30" t="n"/>
      <c r="H307" s="31" t="n"/>
      <c r="I307" s="12" t="n"/>
      <c r="J307" s="12" t="n"/>
      <c r="K307" s="12">
        <f>IF(H307="","",IF(J307="","증빙 빈칸",IF(OR(J307="세금계산서",J307="계산서",J307="카드전표",J307="현금영수증"),"적격증빙 4종",IF(J307="없음","증빙 없음","간이·기타"))))</f>
        <v/>
      </c>
      <c r="L307" s="12">
        <f>IF(H307="","",IF(H307&gt;30000,"초과",""))</f>
        <v/>
      </c>
      <c r="M307" s="12">
        <f>IF(H307="","",IF(J307="","증빙 빈칸",IF(AND(H307&gt;30000,K307&lt;&gt;"적격증빙 4종"),"확인 필요","")))</f>
        <v/>
      </c>
      <c r="N307" s="12" t="n"/>
      <c r="O307" s="12" t="n"/>
      <c r="P307" s="12" t="n"/>
      <c r="Q307" s="12" t="n"/>
      <c r="R307" s="29" t="n"/>
      <c r="S307" s="29" t="n"/>
      <c r="T307" s="30" t="n"/>
      <c r="U307" s="30" t="n"/>
    </row>
    <row r="308">
      <c r="A308" s="29" t="n"/>
      <c r="B308" s="30" t="n"/>
      <c r="C308" s="30" t="n"/>
      <c r="D308" s="12" t="n"/>
      <c r="E308" s="30" t="n"/>
      <c r="F308" s="12" t="n"/>
      <c r="G308" s="30" t="n"/>
      <c r="H308" s="31" t="n"/>
      <c r="I308" s="12" t="n"/>
      <c r="J308" s="12" t="n"/>
      <c r="K308" s="12">
        <f>IF(H308="","",IF(J308="","증빙 빈칸",IF(OR(J308="세금계산서",J308="계산서",J308="카드전표",J308="현금영수증"),"적격증빙 4종",IF(J308="없음","증빙 없음","간이·기타"))))</f>
        <v/>
      </c>
      <c r="L308" s="12">
        <f>IF(H308="","",IF(H308&gt;30000,"초과",""))</f>
        <v/>
      </c>
      <c r="M308" s="12">
        <f>IF(H308="","",IF(J308="","증빙 빈칸",IF(AND(H308&gt;30000,K308&lt;&gt;"적격증빙 4종"),"확인 필요","")))</f>
        <v/>
      </c>
      <c r="N308" s="12" t="n"/>
      <c r="O308" s="12" t="n"/>
      <c r="P308" s="12" t="n"/>
      <c r="Q308" s="12" t="n"/>
      <c r="R308" s="29" t="n"/>
      <c r="S308" s="29" t="n"/>
      <c r="T308" s="30" t="n"/>
      <c r="U308" s="30" t="n"/>
    </row>
    <row r="309">
      <c r="A309" s="29" t="n"/>
      <c r="B309" s="30" t="n"/>
      <c r="C309" s="30" t="n"/>
      <c r="D309" s="12" t="n"/>
      <c r="E309" s="30" t="n"/>
      <c r="F309" s="12" t="n"/>
      <c r="G309" s="30" t="n"/>
      <c r="H309" s="31" t="n"/>
      <c r="I309" s="12" t="n"/>
      <c r="J309" s="12" t="n"/>
      <c r="K309" s="12">
        <f>IF(H309="","",IF(J309="","증빙 빈칸",IF(OR(J309="세금계산서",J309="계산서",J309="카드전표",J309="현금영수증"),"적격증빙 4종",IF(J309="없음","증빙 없음","간이·기타"))))</f>
        <v/>
      </c>
      <c r="L309" s="12">
        <f>IF(H309="","",IF(H309&gt;30000,"초과",""))</f>
        <v/>
      </c>
      <c r="M309" s="12">
        <f>IF(H309="","",IF(J309="","증빙 빈칸",IF(AND(H309&gt;30000,K309&lt;&gt;"적격증빙 4종"),"확인 필요","")))</f>
        <v/>
      </c>
      <c r="N309" s="12" t="n"/>
      <c r="O309" s="12" t="n"/>
      <c r="P309" s="12" t="n"/>
      <c r="Q309" s="12" t="n"/>
      <c r="R309" s="29" t="n"/>
      <c r="S309" s="29" t="n"/>
      <c r="T309" s="30" t="n"/>
      <c r="U309" s="30" t="n"/>
    </row>
    <row r="310">
      <c r="A310" s="29" t="n"/>
      <c r="B310" s="30" t="n"/>
      <c r="C310" s="30" t="n"/>
      <c r="D310" s="12" t="n"/>
      <c r="E310" s="30" t="n"/>
      <c r="F310" s="12" t="n"/>
      <c r="G310" s="30" t="n"/>
      <c r="H310" s="31" t="n"/>
      <c r="I310" s="12" t="n"/>
      <c r="J310" s="12" t="n"/>
      <c r="K310" s="12">
        <f>IF(H310="","",IF(J310="","증빙 빈칸",IF(OR(J310="세금계산서",J310="계산서",J310="카드전표",J310="현금영수증"),"적격증빙 4종",IF(J310="없음","증빙 없음","간이·기타"))))</f>
        <v/>
      </c>
      <c r="L310" s="12">
        <f>IF(H310="","",IF(H310&gt;30000,"초과",""))</f>
        <v/>
      </c>
      <c r="M310" s="12">
        <f>IF(H310="","",IF(J310="","증빙 빈칸",IF(AND(H310&gt;30000,K310&lt;&gt;"적격증빙 4종"),"확인 필요","")))</f>
        <v/>
      </c>
      <c r="N310" s="12" t="n"/>
      <c r="O310" s="12" t="n"/>
      <c r="P310" s="12" t="n"/>
      <c r="Q310" s="12" t="n"/>
      <c r="R310" s="29" t="n"/>
      <c r="S310" s="29" t="n"/>
      <c r="T310" s="30" t="n"/>
      <c r="U310" s="30" t="n"/>
    </row>
    <row r="311">
      <c r="A311" s="29" t="n"/>
      <c r="B311" s="30" t="n"/>
      <c r="C311" s="30" t="n"/>
      <c r="D311" s="12" t="n"/>
      <c r="E311" s="30" t="n"/>
      <c r="F311" s="12" t="n"/>
      <c r="G311" s="30" t="n"/>
      <c r="H311" s="31" t="n"/>
      <c r="I311" s="12" t="n"/>
      <c r="J311" s="12" t="n"/>
      <c r="K311" s="12">
        <f>IF(H311="","",IF(J311="","증빙 빈칸",IF(OR(J311="세금계산서",J311="계산서",J311="카드전표",J311="현금영수증"),"적격증빙 4종",IF(J311="없음","증빙 없음","간이·기타"))))</f>
        <v/>
      </c>
      <c r="L311" s="12">
        <f>IF(H311="","",IF(H311&gt;30000,"초과",""))</f>
        <v/>
      </c>
      <c r="M311" s="12">
        <f>IF(H311="","",IF(J311="","증빙 빈칸",IF(AND(H311&gt;30000,K311&lt;&gt;"적격증빙 4종"),"확인 필요","")))</f>
        <v/>
      </c>
      <c r="N311" s="12" t="n"/>
      <c r="O311" s="12" t="n"/>
      <c r="P311" s="12" t="n"/>
      <c r="Q311" s="12" t="n"/>
      <c r="R311" s="29" t="n"/>
      <c r="S311" s="29" t="n"/>
      <c r="T311" s="30" t="n"/>
      <c r="U311" s="30" t="n"/>
    </row>
    <row r="312">
      <c r="A312" s="29" t="n"/>
      <c r="B312" s="30" t="n"/>
      <c r="C312" s="30" t="n"/>
      <c r="D312" s="12" t="n"/>
      <c r="E312" s="30" t="n"/>
      <c r="F312" s="12" t="n"/>
      <c r="G312" s="30" t="n"/>
      <c r="H312" s="31" t="n"/>
      <c r="I312" s="12" t="n"/>
      <c r="J312" s="12" t="n"/>
      <c r="K312" s="12">
        <f>IF(H312="","",IF(J312="","증빙 빈칸",IF(OR(J312="세금계산서",J312="계산서",J312="카드전표",J312="현금영수증"),"적격증빙 4종",IF(J312="없음","증빙 없음","간이·기타"))))</f>
        <v/>
      </c>
      <c r="L312" s="12">
        <f>IF(H312="","",IF(H312&gt;30000,"초과",""))</f>
        <v/>
      </c>
      <c r="M312" s="12">
        <f>IF(H312="","",IF(J312="","증빙 빈칸",IF(AND(H312&gt;30000,K312&lt;&gt;"적격증빙 4종"),"확인 필요","")))</f>
        <v/>
      </c>
      <c r="N312" s="12" t="n"/>
      <c r="O312" s="12" t="n"/>
      <c r="P312" s="12" t="n"/>
      <c r="Q312" s="12" t="n"/>
      <c r="R312" s="29" t="n"/>
      <c r="S312" s="29" t="n"/>
      <c r="T312" s="30" t="n"/>
      <c r="U312" s="30" t="n"/>
    </row>
    <row r="313">
      <c r="A313" s="29" t="n"/>
      <c r="B313" s="30" t="n"/>
      <c r="C313" s="30" t="n"/>
      <c r="D313" s="12" t="n"/>
      <c r="E313" s="30" t="n"/>
      <c r="F313" s="12" t="n"/>
      <c r="G313" s="30" t="n"/>
      <c r="H313" s="31" t="n"/>
      <c r="I313" s="12" t="n"/>
      <c r="J313" s="12" t="n"/>
      <c r="K313" s="12">
        <f>IF(H313="","",IF(J313="","증빙 빈칸",IF(OR(J313="세금계산서",J313="계산서",J313="카드전표",J313="현금영수증"),"적격증빙 4종",IF(J313="없음","증빙 없음","간이·기타"))))</f>
        <v/>
      </c>
      <c r="L313" s="12">
        <f>IF(H313="","",IF(H313&gt;30000,"초과",""))</f>
        <v/>
      </c>
      <c r="M313" s="12">
        <f>IF(H313="","",IF(J313="","증빙 빈칸",IF(AND(H313&gt;30000,K313&lt;&gt;"적격증빙 4종"),"확인 필요","")))</f>
        <v/>
      </c>
      <c r="N313" s="12" t="n"/>
      <c r="O313" s="12" t="n"/>
      <c r="P313" s="12" t="n"/>
      <c r="Q313" s="12" t="n"/>
      <c r="R313" s="29" t="n"/>
      <c r="S313" s="29" t="n"/>
      <c r="T313" s="30" t="n"/>
      <c r="U313" s="30" t="n"/>
    </row>
    <row r="314">
      <c r="A314" s="29" t="n"/>
      <c r="B314" s="30" t="n"/>
      <c r="C314" s="30" t="n"/>
      <c r="D314" s="12" t="n"/>
      <c r="E314" s="30" t="n"/>
      <c r="F314" s="12" t="n"/>
      <c r="G314" s="30" t="n"/>
      <c r="H314" s="31" t="n"/>
      <c r="I314" s="12" t="n"/>
      <c r="J314" s="12" t="n"/>
      <c r="K314" s="12">
        <f>IF(H314="","",IF(J314="","증빙 빈칸",IF(OR(J314="세금계산서",J314="계산서",J314="카드전표",J314="현금영수증"),"적격증빙 4종",IF(J314="없음","증빙 없음","간이·기타"))))</f>
        <v/>
      </c>
      <c r="L314" s="12">
        <f>IF(H314="","",IF(H314&gt;30000,"초과",""))</f>
        <v/>
      </c>
      <c r="M314" s="12">
        <f>IF(H314="","",IF(J314="","증빙 빈칸",IF(AND(H314&gt;30000,K314&lt;&gt;"적격증빙 4종"),"확인 필요","")))</f>
        <v/>
      </c>
      <c r="N314" s="12" t="n"/>
      <c r="O314" s="12" t="n"/>
      <c r="P314" s="12" t="n"/>
      <c r="Q314" s="12" t="n"/>
      <c r="R314" s="29" t="n"/>
      <c r="S314" s="29" t="n"/>
      <c r="T314" s="30" t="n"/>
      <c r="U314" s="30" t="n"/>
    </row>
    <row r="315">
      <c r="A315" s="29" t="n"/>
      <c r="B315" s="30" t="n"/>
      <c r="C315" s="30" t="n"/>
      <c r="D315" s="12" t="n"/>
      <c r="E315" s="30" t="n"/>
      <c r="F315" s="12" t="n"/>
      <c r="G315" s="30" t="n"/>
      <c r="H315" s="31" t="n"/>
      <c r="I315" s="12" t="n"/>
      <c r="J315" s="12" t="n"/>
      <c r="K315" s="12">
        <f>IF(H315="","",IF(J315="","증빙 빈칸",IF(OR(J315="세금계산서",J315="계산서",J315="카드전표",J315="현금영수증"),"적격증빙 4종",IF(J315="없음","증빙 없음","간이·기타"))))</f>
        <v/>
      </c>
      <c r="L315" s="12">
        <f>IF(H315="","",IF(H315&gt;30000,"초과",""))</f>
        <v/>
      </c>
      <c r="M315" s="12">
        <f>IF(H315="","",IF(J315="","증빙 빈칸",IF(AND(H315&gt;30000,K315&lt;&gt;"적격증빙 4종"),"확인 필요","")))</f>
        <v/>
      </c>
      <c r="N315" s="12" t="n"/>
      <c r="O315" s="12" t="n"/>
      <c r="P315" s="12" t="n"/>
      <c r="Q315" s="12" t="n"/>
      <c r="R315" s="29" t="n"/>
      <c r="S315" s="29" t="n"/>
      <c r="T315" s="30" t="n"/>
      <c r="U315" s="30" t="n"/>
    </row>
    <row r="316">
      <c r="A316" s="29" t="n"/>
      <c r="B316" s="30" t="n"/>
      <c r="C316" s="30" t="n"/>
      <c r="D316" s="12" t="n"/>
      <c r="E316" s="30" t="n"/>
      <c r="F316" s="12" t="n"/>
      <c r="G316" s="30" t="n"/>
      <c r="H316" s="31" t="n"/>
      <c r="I316" s="12" t="n"/>
      <c r="J316" s="12" t="n"/>
      <c r="K316" s="12">
        <f>IF(H316="","",IF(J316="","증빙 빈칸",IF(OR(J316="세금계산서",J316="계산서",J316="카드전표",J316="현금영수증"),"적격증빙 4종",IF(J316="없음","증빙 없음","간이·기타"))))</f>
        <v/>
      </c>
      <c r="L316" s="12">
        <f>IF(H316="","",IF(H316&gt;30000,"초과",""))</f>
        <v/>
      </c>
      <c r="M316" s="12">
        <f>IF(H316="","",IF(J316="","증빙 빈칸",IF(AND(H316&gt;30000,K316&lt;&gt;"적격증빙 4종"),"확인 필요","")))</f>
        <v/>
      </c>
      <c r="N316" s="12" t="n"/>
      <c r="O316" s="12" t="n"/>
      <c r="P316" s="12" t="n"/>
      <c r="Q316" s="12" t="n"/>
      <c r="R316" s="29" t="n"/>
      <c r="S316" s="29" t="n"/>
      <c r="T316" s="30" t="n"/>
      <c r="U316" s="30" t="n"/>
    </row>
    <row r="317">
      <c r="A317" s="29" t="n"/>
      <c r="B317" s="30" t="n"/>
      <c r="C317" s="30" t="n"/>
      <c r="D317" s="12" t="n"/>
      <c r="E317" s="30" t="n"/>
      <c r="F317" s="12" t="n"/>
      <c r="G317" s="30" t="n"/>
      <c r="H317" s="31" t="n"/>
      <c r="I317" s="12" t="n"/>
      <c r="J317" s="12" t="n"/>
      <c r="K317" s="12">
        <f>IF(H317="","",IF(J317="","증빙 빈칸",IF(OR(J317="세금계산서",J317="계산서",J317="카드전표",J317="현금영수증"),"적격증빙 4종",IF(J317="없음","증빙 없음","간이·기타"))))</f>
        <v/>
      </c>
      <c r="L317" s="12">
        <f>IF(H317="","",IF(H317&gt;30000,"초과",""))</f>
        <v/>
      </c>
      <c r="M317" s="12">
        <f>IF(H317="","",IF(J317="","증빙 빈칸",IF(AND(H317&gt;30000,K317&lt;&gt;"적격증빙 4종"),"확인 필요","")))</f>
        <v/>
      </c>
      <c r="N317" s="12" t="n"/>
      <c r="O317" s="12" t="n"/>
      <c r="P317" s="12" t="n"/>
      <c r="Q317" s="12" t="n"/>
      <c r="R317" s="29" t="n"/>
      <c r="S317" s="29" t="n"/>
      <c r="T317" s="30" t="n"/>
      <c r="U317" s="30" t="n"/>
    </row>
    <row r="318">
      <c r="A318" s="29" t="n"/>
      <c r="B318" s="30" t="n"/>
      <c r="C318" s="30" t="n"/>
      <c r="D318" s="12" t="n"/>
      <c r="E318" s="30" t="n"/>
      <c r="F318" s="12" t="n"/>
      <c r="G318" s="30" t="n"/>
      <c r="H318" s="31" t="n"/>
      <c r="I318" s="12" t="n"/>
      <c r="J318" s="12" t="n"/>
      <c r="K318" s="12">
        <f>IF(H318="","",IF(J318="","증빙 빈칸",IF(OR(J318="세금계산서",J318="계산서",J318="카드전표",J318="현금영수증"),"적격증빙 4종",IF(J318="없음","증빙 없음","간이·기타"))))</f>
        <v/>
      </c>
      <c r="L318" s="12">
        <f>IF(H318="","",IF(H318&gt;30000,"초과",""))</f>
        <v/>
      </c>
      <c r="M318" s="12">
        <f>IF(H318="","",IF(J318="","증빙 빈칸",IF(AND(H318&gt;30000,K318&lt;&gt;"적격증빙 4종"),"확인 필요","")))</f>
        <v/>
      </c>
      <c r="N318" s="12" t="n"/>
      <c r="O318" s="12" t="n"/>
      <c r="P318" s="12" t="n"/>
      <c r="Q318" s="12" t="n"/>
      <c r="R318" s="29" t="n"/>
      <c r="S318" s="29" t="n"/>
      <c r="T318" s="30" t="n"/>
      <c r="U318" s="30" t="n"/>
    </row>
    <row r="319">
      <c r="A319" s="29" t="n"/>
      <c r="B319" s="30" t="n"/>
      <c r="C319" s="30" t="n"/>
      <c r="D319" s="12" t="n"/>
      <c r="E319" s="30" t="n"/>
      <c r="F319" s="12" t="n"/>
      <c r="G319" s="30" t="n"/>
      <c r="H319" s="31" t="n"/>
      <c r="I319" s="12" t="n"/>
      <c r="J319" s="12" t="n"/>
      <c r="K319" s="12">
        <f>IF(H319="","",IF(J319="","증빙 빈칸",IF(OR(J319="세금계산서",J319="계산서",J319="카드전표",J319="현금영수증"),"적격증빙 4종",IF(J319="없음","증빙 없음","간이·기타"))))</f>
        <v/>
      </c>
      <c r="L319" s="12">
        <f>IF(H319="","",IF(H319&gt;30000,"초과",""))</f>
        <v/>
      </c>
      <c r="M319" s="12">
        <f>IF(H319="","",IF(J319="","증빙 빈칸",IF(AND(H319&gt;30000,K319&lt;&gt;"적격증빙 4종"),"확인 필요","")))</f>
        <v/>
      </c>
      <c r="N319" s="12" t="n"/>
      <c r="O319" s="12" t="n"/>
      <c r="P319" s="12" t="n"/>
      <c r="Q319" s="12" t="n"/>
      <c r="R319" s="29" t="n"/>
      <c r="S319" s="29" t="n"/>
      <c r="T319" s="30" t="n"/>
      <c r="U319" s="30" t="n"/>
    </row>
    <row r="320">
      <c r="A320" s="29" t="n"/>
      <c r="B320" s="30" t="n"/>
      <c r="C320" s="30" t="n"/>
      <c r="D320" s="12" t="n"/>
      <c r="E320" s="30" t="n"/>
      <c r="F320" s="12" t="n"/>
      <c r="G320" s="30" t="n"/>
      <c r="H320" s="31" t="n"/>
      <c r="I320" s="12" t="n"/>
      <c r="J320" s="12" t="n"/>
      <c r="K320" s="12">
        <f>IF(H320="","",IF(J320="","증빙 빈칸",IF(OR(J320="세금계산서",J320="계산서",J320="카드전표",J320="현금영수증"),"적격증빙 4종",IF(J320="없음","증빙 없음","간이·기타"))))</f>
        <v/>
      </c>
      <c r="L320" s="12">
        <f>IF(H320="","",IF(H320&gt;30000,"초과",""))</f>
        <v/>
      </c>
      <c r="M320" s="12">
        <f>IF(H320="","",IF(J320="","증빙 빈칸",IF(AND(H320&gt;30000,K320&lt;&gt;"적격증빙 4종"),"확인 필요","")))</f>
        <v/>
      </c>
      <c r="N320" s="12" t="n"/>
      <c r="O320" s="12" t="n"/>
      <c r="P320" s="12" t="n"/>
      <c r="Q320" s="12" t="n"/>
      <c r="R320" s="29" t="n"/>
      <c r="S320" s="29" t="n"/>
      <c r="T320" s="30" t="n"/>
      <c r="U320" s="30" t="n"/>
    </row>
    <row r="321">
      <c r="A321" s="29" t="n"/>
      <c r="B321" s="30" t="n"/>
      <c r="C321" s="30" t="n"/>
      <c r="D321" s="12" t="n"/>
      <c r="E321" s="30" t="n"/>
      <c r="F321" s="12" t="n"/>
      <c r="G321" s="30" t="n"/>
      <c r="H321" s="31" t="n"/>
      <c r="I321" s="12" t="n"/>
      <c r="J321" s="12" t="n"/>
      <c r="K321" s="12">
        <f>IF(H321="","",IF(J321="","증빙 빈칸",IF(OR(J321="세금계산서",J321="계산서",J321="카드전표",J321="현금영수증"),"적격증빙 4종",IF(J321="없음","증빙 없음","간이·기타"))))</f>
        <v/>
      </c>
      <c r="L321" s="12">
        <f>IF(H321="","",IF(H321&gt;30000,"초과",""))</f>
        <v/>
      </c>
      <c r="M321" s="12">
        <f>IF(H321="","",IF(J321="","증빙 빈칸",IF(AND(H321&gt;30000,K321&lt;&gt;"적격증빙 4종"),"확인 필요","")))</f>
        <v/>
      </c>
      <c r="N321" s="12" t="n"/>
      <c r="O321" s="12" t="n"/>
      <c r="P321" s="12" t="n"/>
      <c r="Q321" s="12" t="n"/>
      <c r="R321" s="29" t="n"/>
      <c r="S321" s="29" t="n"/>
      <c r="T321" s="30" t="n"/>
      <c r="U321" s="30" t="n"/>
    </row>
    <row r="322">
      <c r="A322" s="29" t="n"/>
      <c r="B322" s="30" t="n"/>
      <c r="C322" s="30" t="n"/>
      <c r="D322" s="12" t="n"/>
      <c r="E322" s="30" t="n"/>
      <c r="F322" s="12" t="n"/>
      <c r="G322" s="30" t="n"/>
      <c r="H322" s="31" t="n"/>
      <c r="I322" s="12" t="n"/>
      <c r="J322" s="12" t="n"/>
      <c r="K322" s="12">
        <f>IF(H322="","",IF(J322="","증빙 빈칸",IF(OR(J322="세금계산서",J322="계산서",J322="카드전표",J322="현금영수증"),"적격증빙 4종",IF(J322="없음","증빙 없음","간이·기타"))))</f>
        <v/>
      </c>
      <c r="L322" s="12">
        <f>IF(H322="","",IF(H322&gt;30000,"초과",""))</f>
        <v/>
      </c>
      <c r="M322" s="12">
        <f>IF(H322="","",IF(J322="","증빙 빈칸",IF(AND(H322&gt;30000,K322&lt;&gt;"적격증빙 4종"),"확인 필요","")))</f>
        <v/>
      </c>
      <c r="N322" s="12" t="n"/>
      <c r="O322" s="12" t="n"/>
      <c r="P322" s="12" t="n"/>
      <c r="Q322" s="12" t="n"/>
      <c r="R322" s="29" t="n"/>
      <c r="S322" s="29" t="n"/>
      <c r="T322" s="30" t="n"/>
      <c r="U322" s="30" t="n"/>
    </row>
    <row r="323">
      <c r="A323" s="29" t="n"/>
      <c r="B323" s="30" t="n"/>
      <c r="C323" s="30" t="n"/>
      <c r="D323" s="12" t="n"/>
      <c r="E323" s="30" t="n"/>
      <c r="F323" s="12" t="n"/>
      <c r="G323" s="30" t="n"/>
      <c r="H323" s="31" t="n"/>
      <c r="I323" s="12" t="n"/>
      <c r="J323" s="12" t="n"/>
      <c r="K323" s="12">
        <f>IF(H323="","",IF(J323="","증빙 빈칸",IF(OR(J323="세금계산서",J323="계산서",J323="카드전표",J323="현금영수증"),"적격증빙 4종",IF(J323="없음","증빙 없음","간이·기타"))))</f>
        <v/>
      </c>
      <c r="L323" s="12">
        <f>IF(H323="","",IF(H323&gt;30000,"초과",""))</f>
        <v/>
      </c>
      <c r="M323" s="12">
        <f>IF(H323="","",IF(J323="","증빙 빈칸",IF(AND(H323&gt;30000,K323&lt;&gt;"적격증빙 4종"),"확인 필요","")))</f>
        <v/>
      </c>
      <c r="N323" s="12" t="n"/>
      <c r="O323" s="12" t="n"/>
      <c r="P323" s="12" t="n"/>
      <c r="Q323" s="12" t="n"/>
      <c r="R323" s="29" t="n"/>
      <c r="S323" s="29" t="n"/>
      <c r="T323" s="30" t="n"/>
      <c r="U323" s="30" t="n"/>
    </row>
    <row r="324">
      <c r="A324" s="29" t="n"/>
      <c r="B324" s="30" t="n"/>
      <c r="C324" s="30" t="n"/>
      <c r="D324" s="12" t="n"/>
      <c r="E324" s="30" t="n"/>
      <c r="F324" s="12" t="n"/>
      <c r="G324" s="30" t="n"/>
      <c r="H324" s="31" t="n"/>
      <c r="I324" s="12" t="n"/>
      <c r="J324" s="12" t="n"/>
      <c r="K324" s="12">
        <f>IF(H324="","",IF(J324="","증빙 빈칸",IF(OR(J324="세금계산서",J324="계산서",J324="카드전표",J324="현금영수증"),"적격증빙 4종",IF(J324="없음","증빙 없음","간이·기타"))))</f>
        <v/>
      </c>
      <c r="L324" s="12">
        <f>IF(H324="","",IF(H324&gt;30000,"초과",""))</f>
        <v/>
      </c>
      <c r="M324" s="12">
        <f>IF(H324="","",IF(J324="","증빙 빈칸",IF(AND(H324&gt;30000,K324&lt;&gt;"적격증빙 4종"),"확인 필요","")))</f>
        <v/>
      </c>
      <c r="N324" s="12" t="n"/>
      <c r="O324" s="12" t="n"/>
      <c r="P324" s="12" t="n"/>
      <c r="Q324" s="12" t="n"/>
      <c r="R324" s="29" t="n"/>
      <c r="S324" s="29" t="n"/>
      <c r="T324" s="30" t="n"/>
      <c r="U324" s="30" t="n"/>
    </row>
    <row r="325">
      <c r="A325" s="29" t="n"/>
      <c r="B325" s="30" t="n"/>
      <c r="C325" s="30" t="n"/>
      <c r="D325" s="12" t="n"/>
      <c r="E325" s="30" t="n"/>
      <c r="F325" s="12" t="n"/>
      <c r="G325" s="30" t="n"/>
      <c r="H325" s="31" t="n"/>
      <c r="I325" s="12" t="n"/>
      <c r="J325" s="12" t="n"/>
      <c r="K325" s="12">
        <f>IF(H325="","",IF(J325="","증빙 빈칸",IF(OR(J325="세금계산서",J325="계산서",J325="카드전표",J325="현금영수증"),"적격증빙 4종",IF(J325="없음","증빙 없음","간이·기타"))))</f>
        <v/>
      </c>
      <c r="L325" s="12">
        <f>IF(H325="","",IF(H325&gt;30000,"초과",""))</f>
        <v/>
      </c>
      <c r="M325" s="12">
        <f>IF(H325="","",IF(J325="","증빙 빈칸",IF(AND(H325&gt;30000,K325&lt;&gt;"적격증빙 4종"),"확인 필요","")))</f>
        <v/>
      </c>
      <c r="N325" s="12" t="n"/>
      <c r="O325" s="12" t="n"/>
      <c r="P325" s="12" t="n"/>
      <c r="Q325" s="12" t="n"/>
      <c r="R325" s="29" t="n"/>
      <c r="S325" s="29" t="n"/>
      <c r="T325" s="30" t="n"/>
      <c r="U325" s="30" t="n"/>
    </row>
    <row r="326">
      <c r="A326" s="29" t="n"/>
      <c r="B326" s="30" t="n"/>
      <c r="C326" s="30" t="n"/>
      <c r="D326" s="12" t="n"/>
      <c r="E326" s="30" t="n"/>
      <c r="F326" s="12" t="n"/>
      <c r="G326" s="30" t="n"/>
      <c r="H326" s="31" t="n"/>
      <c r="I326" s="12" t="n"/>
      <c r="J326" s="12" t="n"/>
      <c r="K326" s="12">
        <f>IF(H326="","",IF(J326="","증빙 빈칸",IF(OR(J326="세금계산서",J326="계산서",J326="카드전표",J326="현금영수증"),"적격증빙 4종",IF(J326="없음","증빙 없음","간이·기타"))))</f>
        <v/>
      </c>
      <c r="L326" s="12">
        <f>IF(H326="","",IF(H326&gt;30000,"초과",""))</f>
        <v/>
      </c>
      <c r="M326" s="12">
        <f>IF(H326="","",IF(J326="","증빙 빈칸",IF(AND(H326&gt;30000,K326&lt;&gt;"적격증빙 4종"),"확인 필요","")))</f>
        <v/>
      </c>
      <c r="N326" s="12" t="n"/>
      <c r="O326" s="12" t="n"/>
      <c r="P326" s="12" t="n"/>
      <c r="Q326" s="12" t="n"/>
      <c r="R326" s="29" t="n"/>
      <c r="S326" s="29" t="n"/>
      <c r="T326" s="30" t="n"/>
      <c r="U326" s="30" t="n"/>
    </row>
    <row r="327">
      <c r="A327" s="29" t="n"/>
      <c r="B327" s="30" t="n"/>
      <c r="C327" s="30" t="n"/>
      <c r="D327" s="12" t="n"/>
      <c r="E327" s="30" t="n"/>
      <c r="F327" s="12" t="n"/>
      <c r="G327" s="30" t="n"/>
      <c r="H327" s="31" t="n"/>
      <c r="I327" s="12" t="n"/>
      <c r="J327" s="12" t="n"/>
      <c r="K327" s="12">
        <f>IF(H327="","",IF(J327="","증빙 빈칸",IF(OR(J327="세금계산서",J327="계산서",J327="카드전표",J327="현금영수증"),"적격증빙 4종",IF(J327="없음","증빙 없음","간이·기타"))))</f>
        <v/>
      </c>
      <c r="L327" s="12">
        <f>IF(H327="","",IF(H327&gt;30000,"초과",""))</f>
        <v/>
      </c>
      <c r="M327" s="12">
        <f>IF(H327="","",IF(J327="","증빙 빈칸",IF(AND(H327&gt;30000,K327&lt;&gt;"적격증빙 4종"),"확인 필요","")))</f>
        <v/>
      </c>
      <c r="N327" s="12" t="n"/>
      <c r="O327" s="12" t="n"/>
      <c r="P327" s="12" t="n"/>
      <c r="Q327" s="12" t="n"/>
      <c r="R327" s="29" t="n"/>
      <c r="S327" s="29" t="n"/>
      <c r="T327" s="30" t="n"/>
      <c r="U327" s="30" t="n"/>
    </row>
    <row r="328">
      <c r="A328" s="29" t="n"/>
      <c r="B328" s="30" t="n"/>
      <c r="C328" s="30" t="n"/>
      <c r="D328" s="12" t="n"/>
      <c r="E328" s="30" t="n"/>
      <c r="F328" s="12" t="n"/>
      <c r="G328" s="30" t="n"/>
      <c r="H328" s="31" t="n"/>
      <c r="I328" s="12" t="n"/>
      <c r="J328" s="12" t="n"/>
      <c r="K328" s="12">
        <f>IF(H328="","",IF(J328="","증빙 빈칸",IF(OR(J328="세금계산서",J328="계산서",J328="카드전표",J328="현금영수증"),"적격증빙 4종",IF(J328="없음","증빙 없음","간이·기타"))))</f>
        <v/>
      </c>
      <c r="L328" s="12">
        <f>IF(H328="","",IF(H328&gt;30000,"초과",""))</f>
        <v/>
      </c>
      <c r="M328" s="12">
        <f>IF(H328="","",IF(J328="","증빙 빈칸",IF(AND(H328&gt;30000,K328&lt;&gt;"적격증빙 4종"),"확인 필요","")))</f>
        <v/>
      </c>
      <c r="N328" s="12" t="n"/>
      <c r="O328" s="12" t="n"/>
      <c r="P328" s="12" t="n"/>
      <c r="Q328" s="12" t="n"/>
      <c r="R328" s="29" t="n"/>
      <c r="S328" s="29" t="n"/>
      <c r="T328" s="30" t="n"/>
      <c r="U328" s="30" t="n"/>
    </row>
    <row r="329">
      <c r="A329" s="29" t="n"/>
      <c r="B329" s="30" t="n"/>
      <c r="C329" s="30" t="n"/>
      <c r="D329" s="12" t="n"/>
      <c r="E329" s="30" t="n"/>
      <c r="F329" s="12" t="n"/>
      <c r="G329" s="30" t="n"/>
      <c r="H329" s="31" t="n"/>
      <c r="I329" s="12" t="n"/>
      <c r="J329" s="12" t="n"/>
      <c r="K329" s="12">
        <f>IF(H329="","",IF(J329="","증빙 빈칸",IF(OR(J329="세금계산서",J329="계산서",J329="카드전표",J329="현금영수증"),"적격증빙 4종",IF(J329="없음","증빙 없음","간이·기타"))))</f>
        <v/>
      </c>
      <c r="L329" s="12">
        <f>IF(H329="","",IF(H329&gt;30000,"초과",""))</f>
        <v/>
      </c>
      <c r="M329" s="12">
        <f>IF(H329="","",IF(J329="","증빙 빈칸",IF(AND(H329&gt;30000,K329&lt;&gt;"적격증빙 4종"),"확인 필요","")))</f>
        <v/>
      </c>
      <c r="N329" s="12" t="n"/>
      <c r="O329" s="12" t="n"/>
      <c r="P329" s="12" t="n"/>
      <c r="Q329" s="12" t="n"/>
      <c r="R329" s="29" t="n"/>
      <c r="S329" s="29" t="n"/>
      <c r="T329" s="30" t="n"/>
      <c r="U329" s="30" t="n"/>
    </row>
    <row r="330">
      <c r="A330" s="29" t="n"/>
      <c r="B330" s="30" t="n"/>
      <c r="C330" s="30" t="n"/>
      <c r="D330" s="12" t="n"/>
      <c r="E330" s="30" t="n"/>
      <c r="F330" s="12" t="n"/>
      <c r="G330" s="30" t="n"/>
      <c r="H330" s="31" t="n"/>
      <c r="I330" s="12" t="n"/>
      <c r="J330" s="12" t="n"/>
      <c r="K330" s="12">
        <f>IF(H330="","",IF(J330="","증빙 빈칸",IF(OR(J330="세금계산서",J330="계산서",J330="카드전표",J330="현금영수증"),"적격증빙 4종",IF(J330="없음","증빙 없음","간이·기타"))))</f>
        <v/>
      </c>
      <c r="L330" s="12">
        <f>IF(H330="","",IF(H330&gt;30000,"초과",""))</f>
        <v/>
      </c>
      <c r="M330" s="12">
        <f>IF(H330="","",IF(J330="","증빙 빈칸",IF(AND(H330&gt;30000,K330&lt;&gt;"적격증빙 4종"),"확인 필요","")))</f>
        <v/>
      </c>
      <c r="N330" s="12" t="n"/>
      <c r="O330" s="12" t="n"/>
      <c r="P330" s="12" t="n"/>
      <c r="Q330" s="12" t="n"/>
      <c r="R330" s="29" t="n"/>
      <c r="S330" s="29" t="n"/>
      <c r="T330" s="30" t="n"/>
      <c r="U330" s="30" t="n"/>
    </row>
    <row r="331">
      <c r="A331" s="29" t="n"/>
      <c r="B331" s="30" t="n"/>
      <c r="C331" s="30" t="n"/>
      <c r="D331" s="12" t="n"/>
      <c r="E331" s="30" t="n"/>
      <c r="F331" s="12" t="n"/>
      <c r="G331" s="30" t="n"/>
      <c r="H331" s="31" t="n"/>
      <c r="I331" s="12" t="n"/>
      <c r="J331" s="12" t="n"/>
      <c r="K331" s="12">
        <f>IF(H331="","",IF(J331="","증빙 빈칸",IF(OR(J331="세금계산서",J331="계산서",J331="카드전표",J331="현금영수증"),"적격증빙 4종",IF(J331="없음","증빙 없음","간이·기타"))))</f>
        <v/>
      </c>
      <c r="L331" s="12">
        <f>IF(H331="","",IF(H331&gt;30000,"초과",""))</f>
        <v/>
      </c>
      <c r="M331" s="12">
        <f>IF(H331="","",IF(J331="","증빙 빈칸",IF(AND(H331&gt;30000,K331&lt;&gt;"적격증빙 4종"),"확인 필요","")))</f>
        <v/>
      </c>
      <c r="N331" s="12" t="n"/>
      <c r="O331" s="12" t="n"/>
      <c r="P331" s="12" t="n"/>
      <c r="Q331" s="12" t="n"/>
      <c r="R331" s="29" t="n"/>
      <c r="S331" s="29" t="n"/>
      <c r="T331" s="30" t="n"/>
      <c r="U331" s="30" t="n"/>
    </row>
    <row r="332">
      <c r="A332" s="29" t="n"/>
      <c r="B332" s="30" t="n"/>
      <c r="C332" s="30" t="n"/>
      <c r="D332" s="12" t="n"/>
      <c r="E332" s="30" t="n"/>
      <c r="F332" s="12" t="n"/>
      <c r="G332" s="30" t="n"/>
      <c r="H332" s="31" t="n"/>
      <c r="I332" s="12" t="n"/>
      <c r="J332" s="12" t="n"/>
      <c r="K332" s="12">
        <f>IF(H332="","",IF(J332="","증빙 빈칸",IF(OR(J332="세금계산서",J332="계산서",J332="카드전표",J332="현금영수증"),"적격증빙 4종",IF(J332="없음","증빙 없음","간이·기타"))))</f>
        <v/>
      </c>
      <c r="L332" s="12">
        <f>IF(H332="","",IF(H332&gt;30000,"초과",""))</f>
        <v/>
      </c>
      <c r="M332" s="12">
        <f>IF(H332="","",IF(J332="","증빙 빈칸",IF(AND(H332&gt;30000,K332&lt;&gt;"적격증빙 4종"),"확인 필요","")))</f>
        <v/>
      </c>
      <c r="N332" s="12" t="n"/>
      <c r="O332" s="12" t="n"/>
      <c r="P332" s="12" t="n"/>
      <c r="Q332" s="12" t="n"/>
      <c r="R332" s="29" t="n"/>
      <c r="S332" s="29" t="n"/>
      <c r="T332" s="30" t="n"/>
      <c r="U332" s="30" t="n"/>
    </row>
    <row r="333">
      <c r="A333" s="29" t="n"/>
      <c r="B333" s="30" t="n"/>
      <c r="C333" s="30" t="n"/>
      <c r="D333" s="12" t="n"/>
      <c r="E333" s="30" t="n"/>
      <c r="F333" s="12" t="n"/>
      <c r="G333" s="30" t="n"/>
      <c r="H333" s="31" t="n"/>
      <c r="I333" s="12" t="n"/>
      <c r="J333" s="12" t="n"/>
      <c r="K333" s="12">
        <f>IF(H333="","",IF(J333="","증빙 빈칸",IF(OR(J333="세금계산서",J333="계산서",J333="카드전표",J333="현금영수증"),"적격증빙 4종",IF(J333="없음","증빙 없음","간이·기타"))))</f>
        <v/>
      </c>
      <c r="L333" s="12">
        <f>IF(H333="","",IF(H333&gt;30000,"초과",""))</f>
        <v/>
      </c>
      <c r="M333" s="12">
        <f>IF(H333="","",IF(J333="","증빙 빈칸",IF(AND(H333&gt;30000,K333&lt;&gt;"적격증빙 4종"),"확인 필요","")))</f>
        <v/>
      </c>
      <c r="N333" s="12" t="n"/>
      <c r="O333" s="12" t="n"/>
      <c r="P333" s="12" t="n"/>
      <c r="Q333" s="12" t="n"/>
      <c r="R333" s="29" t="n"/>
      <c r="S333" s="29" t="n"/>
      <c r="T333" s="30" t="n"/>
      <c r="U333" s="30" t="n"/>
    </row>
    <row r="334">
      <c r="A334" s="29" t="n"/>
      <c r="B334" s="30" t="n"/>
      <c r="C334" s="30" t="n"/>
      <c r="D334" s="12" t="n"/>
      <c r="E334" s="30" t="n"/>
      <c r="F334" s="12" t="n"/>
      <c r="G334" s="30" t="n"/>
      <c r="H334" s="31" t="n"/>
      <c r="I334" s="12" t="n"/>
      <c r="J334" s="12" t="n"/>
      <c r="K334" s="12">
        <f>IF(H334="","",IF(J334="","증빙 빈칸",IF(OR(J334="세금계산서",J334="계산서",J334="카드전표",J334="현금영수증"),"적격증빙 4종",IF(J334="없음","증빙 없음","간이·기타"))))</f>
        <v/>
      </c>
      <c r="L334" s="12">
        <f>IF(H334="","",IF(H334&gt;30000,"초과",""))</f>
        <v/>
      </c>
      <c r="M334" s="12">
        <f>IF(H334="","",IF(J334="","증빙 빈칸",IF(AND(H334&gt;30000,K334&lt;&gt;"적격증빙 4종"),"확인 필요","")))</f>
        <v/>
      </c>
      <c r="N334" s="12" t="n"/>
      <c r="O334" s="12" t="n"/>
      <c r="P334" s="12" t="n"/>
      <c r="Q334" s="12" t="n"/>
      <c r="R334" s="29" t="n"/>
      <c r="S334" s="29" t="n"/>
      <c r="T334" s="30" t="n"/>
      <c r="U334" s="30" t="n"/>
    </row>
    <row r="335">
      <c r="A335" s="29" t="n"/>
      <c r="B335" s="30" t="n"/>
      <c r="C335" s="30" t="n"/>
      <c r="D335" s="12" t="n"/>
      <c r="E335" s="30" t="n"/>
      <c r="F335" s="12" t="n"/>
      <c r="G335" s="30" t="n"/>
      <c r="H335" s="31" t="n"/>
      <c r="I335" s="12" t="n"/>
      <c r="J335" s="12" t="n"/>
      <c r="K335" s="12">
        <f>IF(H335="","",IF(J335="","증빙 빈칸",IF(OR(J335="세금계산서",J335="계산서",J335="카드전표",J335="현금영수증"),"적격증빙 4종",IF(J335="없음","증빙 없음","간이·기타"))))</f>
        <v/>
      </c>
      <c r="L335" s="12">
        <f>IF(H335="","",IF(H335&gt;30000,"초과",""))</f>
        <v/>
      </c>
      <c r="M335" s="12">
        <f>IF(H335="","",IF(J335="","증빙 빈칸",IF(AND(H335&gt;30000,K335&lt;&gt;"적격증빙 4종"),"확인 필요","")))</f>
        <v/>
      </c>
      <c r="N335" s="12" t="n"/>
      <c r="O335" s="12" t="n"/>
      <c r="P335" s="12" t="n"/>
      <c r="Q335" s="12" t="n"/>
      <c r="R335" s="29" t="n"/>
      <c r="S335" s="29" t="n"/>
      <c r="T335" s="30" t="n"/>
      <c r="U335" s="30" t="n"/>
    </row>
    <row r="336">
      <c r="A336" s="29" t="n"/>
      <c r="B336" s="30" t="n"/>
      <c r="C336" s="30" t="n"/>
      <c r="D336" s="12" t="n"/>
      <c r="E336" s="30" t="n"/>
      <c r="F336" s="12" t="n"/>
      <c r="G336" s="30" t="n"/>
      <c r="H336" s="31" t="n"/>
      <c r="I336" s="12" t="n"/>
      <c r="J336" s="12" t="n"/>
      <c r="K336" s="12">
        <f>IF(H336="","",IF(J336="","증빙 빈칸",IF(OR(J336="세금계산서",J336="계산서",J336="카드전표",J336="현금영수증"),"적격증빙 4종",IF(J336="없음","증빙 없음","간이·기타"))))</f>
        <v/>
      </c>
      <c r="L336" s="12">
        <f>IF(H336="","",IF(H336&gt;30000,"초과",""))</f>
        <v/>
      </c>
      <c r="M336" s="12">
        <f>IF(H336="","",IF(J336="","증빙 빈칸",IF(AND(H336&gt;30000,K336&lt;&gt;"적격증빙 4종"),"확인 필요","")))</f>
        <v/>
      </c>
      <c r="N336" s="12" t="n"/>
      <c r="O336" s="12" t="n"/>
      <c r="P336" s="12" t="n"/>
      <c r="Q336" s="12" t="n"/>
      <c r="R336" s="29" t="n"/>
      <c r="S336" s="29" t="n"/>
      <c r="T336" s="30" t="n"/>
      <c r="U336" s="30" t="n"/>
    </row>
    <row r="337">
      <c r="A337" s="29" t="n"/>
      <c r="B337" s="30" t="n"/>
      <c r="C337" s="30" t="n"/>
      <c r="D337" s="12" t="n"/>
      <c r="E337" s="30" t="n"/>
      <c r="F337" s="12" t="n"/>
      <c r="G337" s="30" t="n"/>
      <c r="H337" s="31" t="n"/>
      <c r="I337" s="12" t="n"/>
      <c r="J337" s="12" t="n"/>
      <c r="K337" s="12">
        <f>IF(H337="","",IF(J337="","증빙 빈칸",IF(OR(J337="세금계산서",J337="계산서",J337="카드전표",J337="현금영수증"),"적격증빙 4종",IF(J337="없음","증빙 없음","간이·기타"))))</f>
        <v/>
      </c>
      <c r="L337" s="12">
        <f>IF(H337="","",IF(H337&gt;30000,"초과",""))</f>
        <v/>
      </c>
      <c r="M337" s="12">
        <f>IF(H337="","",IF(J337="","증빙 빈칸",IF(AND(H337&gt;30000,K337&lt;&gt;"적격증빙 4종"),"확인 필요","")))</f>
        <v/>
      </c>
      <c r="N337" s="12" t="n"/>
      <c r="O337" s="12" t="n"/>
      <c r="P337" s="12" t="n"/>
      <c r="Q337" s="12" t="n"/>
      <c r="R337" s="29" t="n"/>
      <c r="S337" s="29" t="n"/>
      <c r="T337" s="30" t="n"/>
      <c r="U337" s="30" t="n"/>
    </row>
    <row r="338">
      <c r="A338" s="29" t="n"/>
      <c r="B338" s="30" t="n"/>
      <c r="C338" s="30" t="n"/>
      <c r="D338" s="12" t="n"/>
      <c r="E338" s="30" t="n"/>
      <c r="F338" s="12" t="n"/>
      <c r="G338" s="30" t="n"/>
      <c r="H338" s="31" t="n"/>
      <c r="I338" s="12" t="n"/>
      <c r="J338" s="12" t="n"/>
      <c r="K338" s="12">
        <f>IF(H338="","",IF(J338="","증빙 빈칸",IF(OR(J338="세금계산서",J338="계산서",J338="카드전표",J338="현금영수증"),"적격증빙 4종",IF(J338="없음","증빙 없음","간이·기타"))))</f>
        <v/>
      </c>
      <c r="L338" s="12">
        <f>IF(H338="","",IF(H338&gt;30000,"초과",""))</f>
        <v/>
      </c>
      <c r="M338" s="12">
        <f>IF(H338="","",IF(J338="","증빙 빈칸",IF(AND(H338&gt;30000,K338&lt;&gt;"적격증빙 4종"),"확인 필요","")))</f>
        <v/>
      </c>
      <c r="N338" s="12" t="n"/>
      <c r="O338" s="12" t="n"/>
      <c r="P338" s="12" t="n"/>
      <c r="Q338" s="12" t="n"/>
      <c r="R338" s="29" t="n"/>
      <c r="S338" s="29" t="n"/>
      <c r="T338" s="30" t="n"/>
      <c r="U338" s="30" t="n"/>
    </row>
    <row r="339">
      <c r="A339" s="29" t="n"/>
      <c r="B339" s="30" t="n"/>
      <c r="C339" s="30" t="n"/>
      <c r="D339" s="12" t="n"/>
      <c r="E339" s="30" t="n"/>
      <c r="F339" s="12" t="n"/>
      <c r="G339" s="30" t="n"/>
      <c r="H339" s="31" t="n"/>
      <c r="I339" s="12" t="n"/>
      <c r="J339" s="12" t="n"/>
      <c r="K339" s="12">
        <f>IF(H339="","",IF(J339="","증빙 빈칸",IF(OR(J339="세금계산서",J339="계산서",J339="카드전표",J339="현금영수증"),"적격증빙 4종",IF(J339="없음","증빙 없음","간이·기타"))))</f>
        <v/>
      </c>
      <c r="L339" s="12">
        <f>IF(H339="","",IF(H339&gt;30000,"초과",""))</f>
        <v/>
      </c>
      <c r="M339" s="12">
        <f>IF(H339="","",IF(J339="","증빙 빈칸",IF(AND(H339&gt;30000,K339&lt;&gt;"적격증빙 4종"),"확인 필요","")))</f>
        <v/>
      </c>
      <c r="N339" s="12" t="n"/>
      <c r="O339" s="12" t="n"/>
      <c r="P339" s="12" t="n"/>
      <c r="Q339" s="12" t="n"/>
      <c r="R339" s="29" t="n"/>
      <c r="S339" s="29" t="n"/>
      <c r="T339" s="30" t="n"/>
      <c r="U339" s="30" t="n"/>
    </row>
    <row r="340">
      <c r="A340" s="29" t="n"/>
      <c r="B340" s="30" t="n"/>
      <c r="C340" s="30" t="n"/>
      <c r="D340" s="12" t="n"/>
      <c r="E340" s="30" t="n"/>
      <c r="F340" s="12" t="n"/>
      <c r="G340" s="30" t="n"/>
      <c r="H340" s="31" t="n"/>
      <c r="I340" s="12" t="n"/>
      <c r="J340" s="12" t="n"/>
      <c r="K340" s="12">
        <f>IF(H340="","",IF(J340="","증빙 빈칸",IF(OR(J340="세금계산서",J340="계산서",J340="카드전표",J340="현금영수증"),"적격증빙 4종",IF(J340="없음","증빙 없음","간이·기타"))))</f>
        <v/>
      </c>
      <c r="L340" s="12">
        <f>IF(H340="","",IF(H340&gt;30000,"초과",""))</f>
        <v/>
      </c>
      <c r="M340" s="12">
        <f>IF(H340="","",IF(J340="","증빙 빈칸",IF(AND(H340&gt;30000,K340&lt;&gt;"적격증빙 4종"),"확인 필요","")))</f>
        <v/>
      </c>
      <c r="N340" s="12" t="n"/>
      <c r="O340" s="12" t="n"/>
      <c r="P340" s="12" t="n"/>
      <c r="Q340" s="12" t="n"/>
      <c r="R340" s="29" t="n"/>
      <c r="S340" s="29" t="n"/>
      <c r="T340" s="30" t="n"/>
      <c r="U340" s="30" t="n"/>
    </row>
    <row r="341">
      <c r="A341" s="29" t="n"/>
      <c r="B341" s="30" t="n"/>
      <c r="C341" s="30" t="n"/>
      <c r="D341" s="12" t="n"/>
      <c r="E341" s="30" t="n"/>
      <c r="F341" s="12" t="n"/>
      <c r="G341" s="30" t="n"/>
      <c r="H341" s="31" t="n"/>
      <c r="I341" s="12" t="n"/>
      <c r="J341" s="12" t="n"/>
      <c r="K341" s="12">
        <f>IF(H341="","",IF(J341="","증빙 빈칸",IF(OR(J341="세금계산서",J341="계산서",J341="카드전표",J341="현금영수증"),"적격증빙 4종",IF(J341="없음","증빙 없음","간이·기타"))))</f>
        <v/>
      </c>
      <c r="L341" s="12">
        <f>IF(H341="","",IF(H341&gt;30000,"초과",""))</f>
        <v/>
      </c>
      <c r="M341" s="12">
        <f>IF(H341="","",IF(J341="","증빙 빈칸",IF(AND(H341&gt;30000,K341&lt;&gt;"적격증빙 4종"),"확인 필요","")))</f>
        <v/>
      </c>
      <c r="N341" s="12" t="n"/>
      <c r="O341" s="12" t="n"/>
      <c r="P341" s="12" t="n"/>
      <c r="Q341" s="12" t="n"/>
      <c r="R341" s="29" t="n"/>
      <c r="S341" s="29" t="n"/>
      <c r="T341" s="30" t="n"/>
      <c r="U341" s="30" t="n"/>
    </row>
    <row r="342">
      <c r="A342" s="29" t="n"/>
      <c r="B342" s="30" t="n"/>
      <c r="C342" s="30" t="n"/>
      <c r="D342" s="12" t="n"/>
      <c r="E342" s="30" t="n"/>
      <c r="F342" s="12" t="n"/>
      <c r="G342" s="30" t="n"/>
      <c r="H342" s="31" t="n"/>
      <c r="I342" s="12" t="n"/>
      <c r="J342" s="12" t="n"/>
      <c r="K342" s="12">
        <f>IF(H342="","",IF(J342="","증빙 빈칸",IF(OR(J342="세금계산서",J342="계산서",J342="카드전표",J342="현금영수증"),"적격증빙 4종",IF(J342="없음","증빙 없음","간이·기타"))))</f>
        <v/>
      </c>
      <c r="L342" s="12">
        <f>IF(H342="","",IF(H342&gt;30000,"초과",""))</f>
        <v/>
      </c>
      <c r="M342" s="12">
        <f>IF(H342="","",IF(J342="","증빙 빈칸",IF(AND(H342&gt;30000,K342&lt;&gt;"적격증빙 4종"),"확인 필요","")))</f>
        <v/>
      </c>
      <c r="N342" s="12" t="n"/>
      <c r="O342" s="12" t="n"/>
      <c r="P342" s="12" t="n"/>
      <c r="Q342" s="12" t="n"/>
      <c r="R342" s="29" t="n"/>
      <c r="S342" s="29" t="n"/>
      <c r="T342" s="30" t="n"/>
      <c r="U342" s="30" t="n"/>
    </row>
    <row r="343">
      <c r="A343" s="29" t="n"/>
      <c r="B343" s="30" t="n"/>
      <c r="C343" s="30" t="n"/>
      <c r="D343" s="12" t="n"/>
      <c r="E343" s="30" t="n"/>
      <c r="F343" s="12" t="n"/>
      <c r="G343" s="30" t="n"/>
      <c r="H343" s="31" t="n"/>
      <c r="I343" s="12" t="n"/>
      <c r="J343" s="12" t="n"/>
      <c r="K343" s="12">
        <f>IF(H343="","",IF(J343="","증빙 빈칸",IF(OR(J343="세금계산서",J343="계산서",J343="카드전표",J343="현금영수증"),"적격증빙 4종",IF(J343="없음","증빙 없음","간이·기타"))))</f>
        <v/>
      </c>
      <c r="L343" s="12">
        <f>IF(H343="","",IF(H343&gt;30000,"초과",""))</f>
        <v/>
      </c>
      <c r="M343" s="12">
        <f>IF(H343="","",IF(J343="","증빙 빈칸",IF(AND(H343&gt;30000,K343&lt;&gt;"적격증빙 4종"),"확인 필요","")))</f>
        <v/>
      </c>
      <c r="N343" s="12" t="n"/>
      <c r="O343" s="12" t="n"/>
      <c r="P343" s="12" t="n"/>
      <c r="Q343" s="12" t="n"/>
      <c r="R343" s="29" t="n"/>
      <c r="S343" s="29" t="n"/>
      <c r="T343" s="30" t="n"/>
      <c r="U343" s="30" t="n"/>
    </row>
    <row r="344">
      <c r="A344" s="29" t="n"/>
      <c r="B344" s="30" t="n"/>
      <c r="C344" s="30" t="n"/>
      <c r="D344" s="12" t="n"/>
      <c r="E344" s="30" t="n"/>
      <c r="F344" s="12" t="n"/>
      <c r="G344" s="30" t="n"/>
      <c r="H344" s="31" t="n"/>
      <c r="I344" s="12" t="n"/>
      <c r="J344" s="12" t="n"/>
      <c r="K344" s="12">
        <f>IF(H344="","",IF(J344="","증빙 빈칸",IF(OR(J344="세금계산서",J344="계산서",J344="카드전표",J344="현금영수증"),"적격증빙 4종",IF(J344="없음","증빙 없음","간이·기타"))))</f>
        <v/>
      </c>
      <c r="L344" s="12">
        <f>IF(H344="","",IF(H344&gt;30000,"초과",""))</f>
        <v/>
      </c>
      <c r="M344" s="12">
        <f>IF(H344="","",IF(J344="","증빙 빈칸",IF(AND(H344&gt;30000,K344&lt;&gt;"적격증빙 4종"),"확인 필요","")))</f>
        <v/>
      </c>
      <c r="N344" s="12" t="n"/>
      <c r="O344" s="12" t="n"/>
      <c r="P344" s="12" t="n"/>
      <c r="Q344" s="12" t="n"/>
      <c r="R344" s="29" t="n"/>
      <c r="S344" s="29" t="n"/>
      <c r="T344" s="30" t="n"/>
      <c r="U344" s="30" t="n"/>
    </row>
    <row r="345">
      <c r="A345" s="29" t="n"/>
      <c r="B345" s="30" t="n"/>
      <c r="C345" s="30" t="n"/>
      <c r="D345" s="12" t="n"/>
      <c r="E345" s="30" t="n"/>
      <c r="F345" s="12" t="n"/>
      <c r="G345" s="30" t="n"/>
      <c r="H345" s="31" t="n"/>
      <c r="I345" s="12" t="n"/>
      <c r="J345" s="12" t="n"/>
      <c r="K345" s="12">
        <f>IF(H345="","",IF(J345="","증빙 빈칸",IF(OR(J345="세금계산서",J345="계산서",J345="카드전표",J345="현금영수증"),"적격증빙 4종",IF(J345="없음","증빙 없음","간이·기타"))))</f>
        <v/>
      </c>
      <c r="L345" s="12">
        <f>IF(H345="","",IF(H345&gt;30000,"초과",""))</f>
        <v/>
      </c>
      <c r="M345" s="12">
        <f>IF(H345="","",IF(J345="","증빙 빈칸",IF(AND(H345&gt;30000,K345&lt;&gt;"적격증빙 4종"),"확인 필요","")))</f>
        <v/>
      </c>
      <c r="N345" s="12" t="n"/>
      <c r="O345" s="12" t="n"/>
      <c r="P345" s="12" t="n"/>
      <c r="Q345" s="12" t="n"/>
      <c r="R345" s="29" t="n"/>
      <c r="S345" s="29" t="n"/>
      <c r="T345" s="30" t="n"/>
      <c r="U345" s="30" t="n"/>
    </row>
    <row r="346">
      <c r="A346" s="29" t="n"/>
      <c r="B346" s="30" t="n"/>
      <c r="C346" s="30" t="n"/>
      <c r="D346" s="12" t="n"/>
      <c r="E346" s="30" t="n"/>
      <c r="F346" s="12" t="n"/>
      <c r="G346" s="30" t="n"/>
      <c r="H346" s="31" t="n"/>
      <c r="I346" s="12" t="n"/>
      <c r="J346" s="12" t="n"/>
      <c r="K346" s="12">
        <f>IF(H346="","",IF(J346="","증빙 빈칸",IF(OR(J346="세금계산서",J346="계산서",J346="카드전표",J346="현금영수증"),"적격증빙 4종",IF(J346="없음","증빙 없음","간이·기타"))))</f>
        <v/>
      </c>
      <c r="L346" s="12">
        <f>IF(H346="","",IF(H346&gt;30000,"초과",""))</f>
        <v/>
      </c>
      <c r="M346" s="12">
        <f>IF(H346="","",IF(J346="","증빙 빈칸",IF(AND(H346&gt;30000,K346&lt;&gt;"적격증빙 4종"),"확인 필요","")))</f>
        <v/>
      </c>
      <c r="N346" s="12" t="n"/>
      <c r="O346" s="12" t="n"/>
      <c r="P346" s="12" t="n"/>
      <c r="Q346" s="12" t="n"/>
      <c r="R346" s="29" t="n"/>
      <c r="S346" s="29" t="n"/>
      <c r="T346" s="30" t="n"/>
      <c r="U346" s="30" t="n"/>
    </row>
    <row r="347">
      <c r="A347" s="29" t="n"/>
      <c r="B347" s="30" t="n"/>
      <c r="C347" s="30" t="n"/>
      <c r="D347" s="12" t="n"/>
      <c r="E347" s="30" t="n"/>
      <c r="F347" s="12" t="n"/>
      <c r="G347" s="30" t="n"/>
      <c r="H347" s="31" t="n"/>
      <c r="I347" s="12" t="n"/>
      <c r="J347" s="12" t="n"/>
      <c r="K347" s="12">
        <f>IF(H347="","",IF(J347="","증빙 빈칸",IF(OR(J347="세금계산서",J347="계산서",J347="카드전표",J347="현금영수증"),"적격증빙 4종",IF(J347="없음","증빙 없음","간이·기타"))))</f>
        <v/>
      </c>
      <c r="L347" s="12">
        <f>IF(H347="","",IF(H347&gt;30000,"초과",""))</f>
        <v/>
      </c>
      <c r="M347" s="12">
        <f>IF(H347="","",IF(J347="","증빙 빈칸",IF(AND(H347&gt;30000,K347&lt;&gt;"적격증빙 4종"),"확인 필요","")))</f>
        <v/>
      </c>
      <c r="N347" s="12" t="n"/>
      <c r="O347" s="12" t="n"/>
      <c r="P347" s="12" t="n"/>
      <c r="Q347" s="12" t="n"/>
      <c r="R347" s="29" t="n"/>
      <c r="S347" s="29" t="n"/>
      <c r="T347" s="30" t="n"/>
      <c r="U347" s="30" t="n"/>
    </row>
    <row r="348">
      <c r="A348" s="29" t="n"/>
      <c r="B348" s="30" t="n"/>
      <c r="C348" s="30" t="n"/>
      <c r="D348" s="12" t="n"/>
      <c r="E348" s="30" t="n"/>
      <c r="F348" s="12" t="n"/>
      <c r="G348" s="30" t="n"/>
      <c r="H348" s="31" t="n"/>
      <c r="I348" s="12" t="n"/>
      <c r="J348" s="12" t="n"/>
      <c r="K348" s="12">
        <f>IF(H348="","",IF(J348="","증빙 빈칸",IF(OR(J348="세금계산서",J348="계산서",J348="카드전표",J348="현금영수증"),"적격증빙 4종",IF(J348="없음","증빙 없음","간이·기타"))))</f>
        <v/>
      </c>
      <c r="L348" s="12">
        <f>IF(H348="","",IF(H348&gt;30000,"초과",""))</f>
        <v/>
      </c>
      <c r="M348" s="12">
        <f>IF(H348="","",IF(J348="","증빙 빈칸",IF(AND(H348&gt;30000,K348&lt;&gt;"적격증빙 4종"),"확인 필요","")))</f>
        <v/>
      </c>
      <c r="N348" s="12" t="n"/>
      <c r="O348" s="12" t="n"/>
      <c r="P348" s="12" t="n"/>
      <c r="Q348" s="12" t="n"/>
      <c r="R348" s="29" t="n"/>
      <c r="S348" s="29" t="n"/>
      <c r="T348" s="30" t="n"/>
      <c r="U348" s="30" t="n"/>
    </row>
    <row r="349">
      <c r="A349" s="29" t="n"/>
      <c r="B349" s="30" t="n"/>
      <c r="C349" s="30" t="n"/>
      <c r="D349" s="12" t="n"/>
      <c r="E349" s="30" t="n"/>
      <c r="F349" s="12" t="n"/>
      <c r="G349" s="30" t="n"/>
      <c r="H349" s="31" t="n"/>
      <c r="I349" s="12" t="n"/>
      <c r="J349" s="12" t="n"/>
      <c r="K349" s="12">
        <f>IF(H349="","",IF(J349="","증빙 빈칸",IF(OR(J349="세금계산서",J349="계산서",J349="카드전표",J349="현금영수증"),"적격증빙 4종",IF(J349="없음","증빙 없음","간이·기타"))))</f>
        <v/>
      </c>
      <c r="L349" s="12">
        <f>IF(H349="","",IF(H349&gt;30000,"초과",""))</f>
        <v/>
      </c>
      <c r="M349" s="12">
        <f>IF(H349="","",IF(J349="","증빙 빈칸",IF(AND(H349&gt;30000,K349&lt;&gt;"적격증빙 4종"),"확인 필요","")))</f>
        <v/>
      </c>
      <c r="N349" s="12" t="n"/>
      <c r="O349" s="12" t="n"/>
      <c r="P349" s="12" t="n"/>
      <c r="Q349" s="12" t="n"/>
      <c r="R349" s="29" t="n"/>
      <c r="S349" s="29" t="n"/>
      <c r="T349" s="30" t="n"/>
      <c r="U349" s="30" t="n"/>
    </row>
    <row r="350">
      <c r="A350" s="29" t="n"/>
      <c r="B350" s="30" t="n"/>
      <c r="C350" s="30" t="n"/>
      <c r="D350" s="12" t="n"/>
      <c r="E350" s="30" t="n"/>
      <c r="F350" s="12" t="n"/>
      <c r="G350" s="30" t="n"/>
      <c r="H350" s="31" t="n"/>
      <c r="I350" s="12" t="n"/>
      <c r="J350" s="12" t="n"/>
      <c r="K350" s="12">
        <f>IF(H350="","",IF(J350="","증빙 빈칸",IF(OR(J350="세금계산서",J350="계산서",J350="카드전표",J350="현금영수증"),"적격증빙 4종",IF(J350="없음","증빙 없음","간이·기타"))))</f>
        <v/>
      </c>
      <c r="L350" s="12">
        <f>IF(H350="","",IF(H350&gt;30000,"초과",""))</f>
        <v/>
      </c>
      <c r="M350" s="12">
        <f>IF(H350="","",IF(J350="","증빙 빈칸",IF(AND(H350&gt;30000,K350&lt;&gt;"적격증빙 4종"),"확인 필요","")))</f>
        <v/>
      </c>
      <c r="N350" s="12" t="n"/>
      <c r="O350" s="12" t="n"/>
      <c r="P350" s="12" t="n"/>
      <c r="Q350" s="12" t="n"/>
      <c r="R350" s="29" t="n"/>
      <c r="S350" s="29" t="n"/>
      <c r="T350" s="30" t="n"/>
      <c r="U350" s="30" t="n"/>
    </row>
    <row r="351">
      <c r="A351" s="29" t="n"/>
      <c r="B351" s="30" t="n"/>
      <c r="C351" s="30" t="n"/>
      <c r="D351" s="12" t="n"/>
      <c r="E351" s="30" t="n"/>
      <c r="F351" s="12" t="n"/>
      <c r="G351" s="30" t="n"/>
      <c r="H351" s="31" t="n"/>
      <c r="I351" s="12" t="n"/>
      <c r="J351" s="12" t="n"/>
      <c r="K351" s="12">
        <f>IF(H351="","",IF(J351="","증빙 빈칸",IF(OR(J351="세금계산서",J351="계산서",J351="카드전표",J351="현금영수증"),"적격증빙 4종",IF(J351="없음","증빙 없음","간이·기타"))))</f>
        <v/>
      </c>
      <c r="L351" s="12">
        <f>IF(H351="","",IF(H351&gt;30000,"초과",""))</f>
        <v/>
      </c>
      <c r="M351" s="12">
        <f>IF(H351="","",IF(J351="","증빙 빈칸",IF(AND(H351&gt;30000,K351&lt;&gt;"적격증빙 4종"),"확인 필요","")))</f>
        <v/>
      </c>
      <c r="N351" s="12" t="n"/>
      <c r="O351" s="12" t="n"/>
      <c r="P351" s="12" t="n"/>
      <c r="Q351" s="12" t="n"/>
      <c r="R351" s="29" t="n"/>
      <c r="S351" s="29" t="n"/>
      <c r="T351" s="30" t="n"/>
      <c r="U351" s="30" t="n"/>
    </row>
    <row r="352">
      <c r="A352" s="29" t="n"/>
      <c r="B352" s="30" t="n"/>
      <c r="C352" s="30" t="n"/>
      <c r="D352" s="12" t="n"/>
      <c r="E352" s="30" t="n"/>
      <c r="F352" s="12" t="n"/>
      <c r="G352" s="30" t="n"/>
      <c r="H352" s="31" t="n"/>
      <c r="I352" s="12" t="n"/>
      <c r="J352" s="12" t="n"/>
      <c r="K352" s="12">
        <f>IF(H352="","",IF(J352="","증빙 빈칸",IF(OR(J352="세금계산서",J352="계산서",J352="카드전표",J352="현금영수증"),"적격증빙 4종",IF(J352="없음","증빙 없음","간이·기타"))))</f>
        <v/>
      </c>
      <c r="L352" s="12">
        <f>IF(H352="","",IF(H352&gt;30000,"초과",""))</f>
        <v/>
      </c>
      <c r="M352" s="12">
        <f>IF(H352="","",IF(J352="","증빙 빈칸",IF(AND(H352&gt;30000,K352&lt;&gt;"적격증빙 4종"),"확인 필요","")))</f>
        <v/>
      </c>
      <c r="N352" s="12" t="n"/>
      <c r="O352" s="12" t="n"/>
      <c r="P352" s="12" t="n"/>
      <c r="Q352" s="12" t="n"/>
      <c r="R352" s="29" t="n"/>
      <c r="S352" s="29" t="n"/>
      <c r="T352" s="30" t="n"/>
      <c r="U352" s="30" t="n"/>
    </row>
    <row r="353">
      <c r="A353" s="29" t="n"/>
      <c r="B353" s="30" t="n"/>
      <c r="C353" s="30" t="n"/>
      <c r="D353" s="12" t="n"/>
      <c r="E353" s="30" t="n"/>
      <c r="F353" s="12" t="n"/>
      <c r="G353" s="30" t="n"/>
      <c r="H353" s="31" t="n"/>
      <c r="I353" s="12" t="n"/>
      <c r="J353" s="12" t="n"/>
      <c r="K353" s="12">
        <f>IF(H353="","",IF(J353="","증빙 빈칸",IF(OR(J353="세금계산서",J353="계산서",J353="카드전표",J353="현금영수증"),"적격증빙 4종",IF(J353="없음","증빙 없음","간이·기타"))))</f>
        <v/>
      </c>
      <c r="L353" s="12">
        <f>IF(H353="","",IF(H353&gt;30000,"초과",""))</f>
        <v/>
      </c>
      <c r="M353" s="12">
        <f>IF(H353="","",IF(J353="","증빙 빈칸",IF(AND(H353&gt;30000,K353&lt;&gt;"적격증빙 4종"),"확인 필요","")))</f>
        <v/>
      </c>
      <c r="N353" s="12" t="n"/>
      <c r="O353" s="12" t="n"/>
      <c r="P353" s="12" t="n"/>
      <c r="Q353" s="12" t="n"/>
      <c r="R353" s="29" t="n"/>
      <c r="S353" s="29" t="n"/>
      <c r="T353" s="30" t="n"/>
      <c r="U353" s="30" t="n"/>
    </row>
    <row r="354">
      <c r="A354" s="29" t="n"/>
      <c r="B354" s="30" t="n"/>
      <c r="C354" s="30" t="n"/>
      <c r="D354" s="12" t="n"/>
      <c r="E354" s="30" t="n"/>
      <c r="F354" s="12" t="n"/>
      <c r="G354" s="30" t="n"/>
      <c r="H354" s="31" t="n"/>
      <c r="I354" s="12" t="n"/>
      <c r="J354" s="12" t="n"/>
      <c r="K354" s="12">
        <f>IF(H354="","",IF(J354="","증빙 빈칸",IF(OR(J354="세금계산서",J354="계산서",J354="카드전표",J354="현금영수증"),"적격증빙 4종",IF(J354="없음","증빙 없음","간이·기타"))))</f>
        <v/>
      </c>
      <c r="L354" s="12">
        <f>IF(H354="","",IF(H354&gt;30000,"초과",""))</f>
        <v/>
      </c>
      <c r="M354" s="12">
        <f>IF(H354="","",IF(J354="","증빙 빈칸",IF(AND(H354&gt;30000,K354&lt;&gt;"적격증빙 4종"),"확인 필요","")))</f>
        <v/>
      </c>
      <c r="N354" s="12" t="n"/>
      <c r="O354" s="12" t="n"/>
      <c r="P354" s="12" t="n"/>
      <c r="Q354" s="12" t="n"/>
      <c r="R354" s="29" t="n"/>
      <c r="S354" s="29" t="n"/>
      <c r="T354" s="30" t="n"/>
      <c r="U354" s="30" t="n"/>
    </row>
    <row r="355">
      <c r="A355" s="29" t="n"/>
      <c r="B355" s="30" t="n"/>
      <c r="C355" s="30" t="n"/>
      <c r="D355" s="12" t="n"/>
      <c r="E355" s="30" t="n"/>
      <c r="F355" s="12" t="n"/>
      <c r="G355" s="30" t="n"/>
      <c r="H355" s="31" t="n"/>
      <c r="I355" s="12" t="n"/>
      <c r="J355" s="12" t="n"/>
      <c r="K355" s="12">
        <f>IF(H355="","",IF(J355="","증빙 빈칸",IF(OR(J355="세금계산서",J355="계산서",J355="카드전표",J355="현금영수증"),"적격증빙 4종",IF(J355="없음","증빙 없음","간이·기타"))))</f>
        <v/>
      </c>
      <c r="L355" s="12">
        <f>IF(H355="","",IF(H355&gt;30000,"초과",""))</f>
        <v/>
      </c>
      <c r="M355" s="12">
        <f>IF(H355="","",IF(J355="","증빙 빈칸",IF(AND(H355&gt;30000,K355&lt;&gt;"적격증빙 4종"),"확인 필요","")))</f>
        <v/>
      </c>
      <c r="N355" s="12" t="n"/>
      <c r="O355" s="12" t="n"/>
      <c r="P355" s="12" t="n"/>
      <c r="Q355" s="12" t="n"/>
      <c r="R355" s="29" t="n"/>
      <c r="S355" s="29" t="n"/>
      <c r="T355" s="30" t="n"/>
      <c r="U355" s="30" t="n"/>
    </row>
    <row r="356">
      <c r="A356" s="29" t="n"/>
      <c r="B356" s="30" t="n"/>
      <c r="C356" s="30" t="n"/>
      <c r="D356" s="12" t="n"/>
      <c r="E356" s="30" t="n"/>
      <c r="F356" s="12" t="n"/>
      <c r="G356" s="30" t="n"/>
      <c r="H356" s="31" t="n"/>
      <c r="I356" s="12" t="n"/>
      <c r="J356" s="12" t="n"/>
      <c r="K356" s="12">
        <f>IF(H356="","",IF(J356="","증빙 빈칸",IF(OR(J356="세금계산서",J356="계산서",J356="카드전표",J356="현금영수증"),"적격증빙 4종",IF(J356="없음","증빙 없음","간이·기타"))))</f>
        <v/>
      </c>
      <c r="L356" s="12">
        <f>IF(H356="","",IF(H356&gt;30000,"초과",""))</f>
        <v/>
      </c>
      <c r="M356" s="12">
        <f>IF(H356="","",IF(J356="","증빙 빈칸",IF(AND(H356&gt;30000,K356&lt;&gt;"적격증빙 4종"),"확인 필요","")))</f>
        <v/>
      </c>
      <c r="N356" s="12" t="n"/>
      <c r="O356" s="12" t="n"/>
      <c r="P356" s="12" t="n"/>
      <c r="Q356" s="12" t="n"/>
      <c r="R356" s="29" t="n"/>
      <c r="S356" s="29" t="n"/>
      <c r="T356" s="30" t="n"/>
      <c r="U356" s="30" t="n"/>
    </row>
    <row r="357">
      <c r="A357" s="29" t="n"/>
      <c r="B357" s="30" t="n"/>
      <c r="C357" s="30" t="n"/>
      <c r="D357" s="12" t="n"/>
      <c r="E357" s="30" t="n"/>
      <c r="F357" s="12" t="n"/>
      <c r="G357" s="30" t="n"/>
      <c r="H357" s="31" t="n"/>
      <c r="I357" s="12" t="n"/>
      <c r="J357" s="12" t="n"/>
      <c r="K357" s="12">
        <f>IF(H357="","",IF(J357="","증빙 빈칸",IF(OR(J357="세금계산서",J357="계산서",J357="카드전표",J357="현금영수증"),"적격증빙 4종",IF(J357="없음","증빙 없음","간이·기타"))))</f>
        <v/>
      </c>
      <c r="L357" s="12">
        <f>IF(H357="","",IF(H357&gt;30000,"초과",""))</f>
        <v/>
      </c>
      <c r="M357" s="12">
        <f>IF(H357="","",IF(J357="","증빙 빈칸",IF(AND(H357&gt;30000,K357&lt;&gt;"적격증빙 4종"),"확인 필요","")))</f>
        <v/>
      </c>
      <c r="N357" s="12" t="n"/>
      <c r="O357" s="12" t="n"/>
      <c r="P357" s="12" t="n"/>
      <c r="Q357" s="12" t="n"/>
      <c r="R357" s="29" t="n"/>
      <c r="S357" s="29" t="n"/>
      <c r="T357" s="30" t="n"/>
      <c r="U357" s="30" t="n"/>
    </row>
    <row r="358">
      <c r="A358" s="29" t="n"/>
      <c r="B358" s="30" t="n"/>
      <c r="C358" s="30" t="n"/>
      <c r="D358" s="12" t="n"/>
      <c r="E358" s="30" t="n"/>
      <c r="F358" s="12" t="n"/>
      <c r="G358" s="30" t="n"/>
      <c r="H358" s="31" t="n"/>
      <c r="I358" s="12" t="n"/>
      <c r="J358" s="12" t="n"/>
      <c r="K358" s="12">
        <f>IF(H358="","",IF(J358="","증빙 빈칸",IF(OR(J358="세금계산서",J358="계산서",J358="카드전표",J358="현금영수증"),"적격증빙 4종",IF(J358="없음","증빙 없음","간이·기타"))))</f>
        <v/>
      </c>
      <c r="L358" s="12">
        <f>IF(H358="","",IF(H358&gt;30000,"초과",""))</f>
        <v/>
      </c>
      <c r="M358" s="12">
        <f>IF(H358="","",IF(J358="","증빙 빈칸",IF(AND(H358&gt;30000,K358&lt;&gt;"적격증빙 4종"),"확인 필요","")))</f>
        <v/>
      </c>
      <c r="N358" s="12" t="n"/>
      <c r="O358" s="12" t="n"/>
      <c r="P358" s="12" t="n"/>
      <c r="Q358" s="12" t="n"/>
      <c r="R358" s="29" t="n"/>
      <c r="S358" s="29" t="n"/>
      <c r="T358" s="30" t="n"/>
      <c r="U358" s="30" t="n"/>
    </row>
    <row r="359">
      <c r="A359" s="29" t="n"/>
      <c r="B359" s="30" t="n"/>
      <c r="C359" s="30" t="n"/>
      <c r="D359" s="12" t="n"/>
      <c r="E359" s="30" t="n"/>
      <c r="F359" s="12" t="n"/>
      <c r="G359" s="30" t="n"/>
      <c r="H359" s="31" t="n"/>
      <c r="I359" s="12" t="n"/>
      <c r="J359" s="12" t="n"/>
      <c r="K359" s="12">
        <f>IF(H359="","",IF(J359="","증빙 빈칸",IF(OR(J359="세금계산서",J359="계산서",J359="카드전표",J359="현금영수증"),"적격증빙 4종",IF(J359="없음","증빙 없음","간이·기타"))))</f>
        <v/>
      </c>
      <c r="L359" s="12">
        <f>IF(H359="","",IF(H359&gt;30000,"초과",""))</f>
        <v/>
      </c>
      <c r="M359" s="12">
        <f>IF(H359="","",IF(J359="","증빙 빈칸",IF(AND(H359&gt;30000,K359&lt;&gt;"적격증빙 4종"),"확인 필요","")))</f>
        <v/>
      </c>
      <c r="N359" s="12" t="n"/>
      <c r="O359" s="12" t="n"/>
      <c r="P359" s="12" t="n"/>
      <c r="Q359" s="12" t="n"/>
      <c r="R359" s="29" t="n"/>
      <c r="S359" s="29" t="n"/>
      <c r="T359" s="30" t="n"/>
      <c r="U359" s="30" t="n"/>
    </row>
    <row r="360">
      <c r="A360" s="29" t="n"/>
      <c r="B360" s="30" t="n"/>
      <c r="C360" s="30" t="n"/>
      <c r="D360" s="12" t="n"/>
      <c r="E360" s="30" t="n"/>
      <c r="F360" s="12" t="n"/>
      <c r="G360" s="30" t="n"/>
      <c r="H360" s="31" t="n"/>
      <c r="I360" s="12" t="n"/>
      <c r="J360" s="12" t="n"/>
      <c r="K360" s="12">
        <f>IF(H360="","",IF(J360="","증빙 빈칸",IF(OR(J360="세금계산서",J360="계산서",J360="카드전표",J360="현금영수증"),"적격증빙 4종",IF(J360="없음","증빙 없음","간이·기타"))))</f>
        <v/>
      </c>
      <c r="L360" s="12">
        <f>IF(H360="","",IF(H360&gt;30000,"초과",""))</f>
        <v/>
      </c>
      <c r="M360" s="12">
        <f>IF(H360="","",IF(J360="","증빙 빈칸",IF(AND(H360&gt;30000,K360&lt;&gt;"적격증빙 4종"),"확인 필요","")))</f>
        <v/>
      </c>
      <c r="N360" s="12" t="n"/>
      <c r="O360" s="12" t="n"/>
      <c r="P360" s="12" t="n"/>
      <c r="Q360" s="12" t="n"/>
      <c r="R360" s="29" t="n"/>
      <c r="S360" s="29" t="n"/>
      <c r="T360" s="30" t="n"/>
      <c r="U360" s="30" t="n"/>
    </row>
    <row r="361">
      <c r="A361" s="29" t="n"/>
      <c r="B361" s="30" t="n"/>
      <c r="C361" s="30" t="n"/>
      <c r="D361" s="12" t="n"/>
      <c r="E361" s="30" t="n"/>
      <c r="F361" s="12" t="n"/>
      <c r="G361" s="30" t="n"/>
      <c r="H361" s="31" t="n"/>
      <c r="I361" s="12" t="n"/>
      <c r="J361" s="12" t="n"/>
      <c r="K361" s="12">
        <f>IF(H361="","",IF(J361="","증빙 빈칸",IF(OR(J361="세금계산서",J361="계산서",J361="카드전표",J361="현금영수증"),"적격증빙 4종",IF(J361="없음","증빙 없음","간이·기타"))))</f>
        <v/>
      </c>
      <c r="L361" s="12">
        <f>IF(H361="","",IF(H361&gt;30000,"초과",""))</f>
        <v/>
      </c>
      <c r="M361" s="12">
        <f>IF(H361="","",IF(J361="","증빙 빈칸",IF(AND(H361&gt;30000,K361&lt;&gt;"적격증빙 4종"),"확인 필요","")))</f>
        <v/>
      </c>
      <c r="N361" s="12" t="n"/>
      <c r="O361" s="12" t="n"/>
      <c r="P361" s="12" t="n"/>
      <c r="Q361" s="12" t="n"/>
      <c r="R361" s="29" t="n"/>
      <c r="S361" s="29" t="n"/>
      <c r="T361" s="30" t="n"/>
      <c r="U361" s="30" t="n"/>
    </row>
    <row r="362">
      <c r="A362" s="29" t="n"/>
      <c r="B362" s="30" t="n"/>
      <c r="C362" s="30" t="n"/>
      <c r="D362" s="12" t="n"/>
      <c r="E362" s="30" t="n"/>
      <c r="F362" s="12" t="n"/>
      <c r="G362" s="30" t="n"/>
      <c r="H362" s="31" t="n"/>
      <c r="I362" s="12" t="n"/>
      <c r="J362" s="12" t="n"/>
      <c r="K362" s="12">
        <f>IF(H362="","",IF(J362="","증빙 빈칸",IF(OR(J362="세금계산서",J362="계산서",J362="카드전표",J362="현금영수증"),"적격증빙 4종",IF(J362="없음","증빙 없음","간이·기타"))))</f>
        <v/>
      </c>
      <c r="L362" s="12">
        <f>IF(H362="","",IF(H362&gt;30000,"초과",""))</f>
        <v/>
      </c>
      <c r="M362" s="12">
        <f>IF(H362="","",IF(J362="","증빙 빈칸",IF(AND(H362&gt;30000,K362&lt;&gt;"적격증빙 4종"),"확인 필요","")))</f>
        <v/>
      </c>
      <c r="N362" s="12" t="n"/>
      <c r="O362" s="12" t="n"/>
      <c r="P362" s="12" t="n"/>
      <c r="Q362" s="12" t="n"/>
      <c r="R362" s="29" t="n"/>
      <c r="S362" s="29" t="n"/>
      <c r="T362" s="30" t="n"/>
      <c r="U362" s="30" t="n"/>
    </row>
    <row r="363">
      <c r="A363" s="29" t="n"/>
      <c r="B363" s="30" t="n"/>
      <c r="C363" s="30" t="n"/>
      <c r="D363" s="12" t="n"/>
      <c r="E363" s="30" t="n"/>
      <c r="F363" s="12" t="n"/>
      <c r="G363" s="30" t="n"/>
      <c r="H363" s="31" t="n"/>
      <c r="I363" s="12" t="n"/>
      <c r="J363" s="12" t="n"/>
      <c r="K363" s="12">
        <f>IF(H363="","",IF(J363="","증빙 빈칸",IF(OR(J363="세금계산서",J363="계산서",J363="카드전표",J363="현금영수증"),"적격증빙 4종",IF(J363="없음","증빙 없음","간이·기타"))))</f>
        <v/>
      </c>
      <c r="L363" s="12">
        <f>IF(H363="","",IF(H363&gt;30000,"초과",""))</f>
        <v/>
      </c>
      <c r="M363" s="12">
        <f>IF(H363="","",IF(J363="","증빙 빈칸",IF(AND(H363&gt;30000,K363&lt;&gt;"적격증빙 4종"),"확인 필요","")))</f>
        <v/>
      </c>
      <c r="N363" s="12" t="n"/>
      <c r="O363" s="12" t="n"/>
      <c r="P363" s="12" t="n"/>
      <c r="Q363" s="12" t="n"/>
      <c r="R363" s="29" t="n"/>
      <c r="S363" s="29" t="n"/>
      <c r="T363" s="30" t="n"/>
      <c r="U363" s="30" t="n"/>
    </row>
    <row r="364">
      <c r="A364" s="29" t="n"/>
      <c r="B364" s="30" t="n"/>
      <c r="C364" s="30" t="n"/>
      <c r="D364" s="12" t="n"/>
      <c r="E364" s="30" t="n"/>
      <c r="F364" s="12" t="n"/>
      <c r="G364" s="30" t="n"/>
      <c r="H364" s="31" t="n"/>
      <c r="I364" s="12" t="n"/>
      <c r="J364" s="12" t="n"/>
      <c r="K364" s="12">
        <f>IF(H364="","",IF(J364="","증빙 빈칸",IF(OR(J364="세금계산서",J364="계산서",J364="카드전표",J364="현금영수증"),"적격증빙 4종",IF(J364="없음","증빙 없음","간이·기타"))))</f>
        <v/>
      </c>
      <c r="L364" s="12">
        <f>IF(H364="","",IF(H364&gt;30000,"초과",""))</f>
        <v/>
      </c>
      <c r="M364" s="12">
        <f>IF(H364="","",IF(J364="","증빙 빈칸",IF(AND(H364&gt;30000,K364&lt;&gt;"적격증빙 4종"),"확인 필요","")))</f>
        <v/>
      </c>
      <c r="N364" s="12" t="n"/>
      <c r="O364" s="12" t="n"/>
      <c r="P364" s="12" t="n"/>
      <c r="Q364" s="12" t="n"/>
      <c r="R364" s="29" t="n"/>
      <c r="S364" s="29" t="n"/>
      <c r="T364" s="30" t="n"/>
      <c r="U364" s="30" t="n"/>
    </row>
    <row r="365">
      <c r="A365" s="29" t="n"/>
      <c r="B365" s="30" t="n"/>
      <c r="C365" s="30" t="n"/>
      <c r="D365" s="12" t="n"/>
      <c r="E365" s="30" t="n"/>
      <c r="F365" s="12" t="n"/>
      <c r="G365" s="30" t="n"/>
      <c r="H365" s="31" t="n"/>
      <c r="I365" s="12" t="n"/>
      <c r="J365" s="12" t="n"/>
      <c r="K365" s="12">
        <f>IF(H365="","",IF(J365="","증빙 빈칸",IF(OR(J365="세금계산서",J365="계산서",J365="카드전표",J365="현금영수증"),"적격증빙 4종",IF(J365="없음","증빙 없음","간이·기타"))))</f>
        <v/>
      </c>
      <c r="L365" s="12">
        <f>IF(H365="","",IF(H365&gt;30000,"초과",""))</f>
        <v/>
      </c>
      <c r="M365" s="12">
        <f>IF(H365="","",IF(J365="","증빙 빈칸",IF(AND(H365&gt;30000,K365&lt;&gt;"적격증빙 4종"),"확인 필요","")))</f>
        <v/>
      </c>
      <c r="N365" s="12" t="n"/>
      <c r="O365" s="12" t="n"/>
      <c r="P365" s="12" t="n"/>
      <c r="Q365" s="12" t="n"/>
      <c r="R365" s="29" t="n"/>
      <c r="S365" s="29" t="n"/>
      <c r="T365" s="30" t="n"/>
      <c r="U365" s="30" t="n"/>
    </row>
    <row r="366">
      <c r="A366" s="29" t="n"/>
      <c r="B366" s="30" t="n"/>
      <c r="C366" s="30" t="n"/>
      <c r="D366" s="12" t="n"/>
      <c r="E366" s="30" t="n"/>
      <c r="F366" s="12" t="n"/>
      <c r="G366" s="30" t="n"/>
      <c r="H366" s="31" t="n"/>
      <c r="I366" s="12" t="n"/>
      <c r="J366" s="12" t="n"/>
      <c r="K366" s="12">
        <f>IF(H366="","",IF(J366="","증빙 빈칸",IF(OR(J366="세금계산서",J366="계산서",J366="카드전표",J366="현금영수증"),"적격증빙 4종",IF(J366="없음","증빙 없음","간이·기타"))))</f>
        <v/>
      </c>
      <c r="L366" s="12">
        <f>IF(H366="","",IF(H366&gt;30000,"초과",""))</f>
        <v/>
      </c>
      <c r="M366" s="12">
        <f>IF(H366="","",IF(J366="","증빙 빈칸",IF(AND(H366&gt;30000,K366&lt;&gt;"적격증빙 4종"),"확인 필요","")))</f>
        <v/>
      </c>
      <c r="N366" s="12" t="n"/>
      <c r="O366" s="12" t="n"/>
      <c r="P366" s="12" t="n"/>
      <c r="Q366" s="12" t="n"/>
      <c r="R366" s="29" t="n"/>
      <c r="S366" s="29" t="n"/>
      <c r="T366" s="30" t="n"/>
      <c r="U366" s="30" t="n"/>
    </row>
    <row r="367">
      <c r="A367" s="29" t="n"/>
      <c r="B367" s="30" t="n"/>
      <c r="C367" s="30" t="n"/>
      <c r="D367" s="12" t="n"/>
      <c r="E367" s="30" t="n"/>
      <c r="F367" s="12" t="n"/>
      <c r="G367" s="30" t="n"/>
      <c r="H367" s="31" t="n"/>
      <c r="I367" s="12" t="n"/>
      <c r="J367" s="12" t="n"/>
      <c r="K367" s="12">
        <f>IF(H367="","",IF(J367="","증빙 빈칸",IF(OR(J367="세금계산서",J367="계산서",J367="카드전표",J367="현금영수증"),"적격증빙 4종",IF(J367="없음","증빙 없음","간이·기타"))))</f>
        <v/>
      </c>
      <c r="L367" s="12">
        <f>IF(H367="","",IF(H367&gt;30000,"초과",""))</f>
        <v/>
      </c>
      <c r="M367" s="12">
        <f>IF(H367="","",IF(J367="","증빙 빈칸",IF(AND(H367&gt;30000,K367&lt;&gt;"적격증빙 4종"),"확인 필요","")))</f>
        <v/>
      </c>
      <c r="N367" s="12" t="n"/>
      <c r="O367" s="12" t="n"/>
      <c r="P367" s="12" t="n"/>
      <c r="Q367" s="12" t="n"/>
      <c r="R367" s="29" t="n"/>
      <c r="S367" s="29" t="n"/>
      <c r="T367" s="30" t="n"/>
      <c r="U367" s="30" t="n"/>
    </row>
    <row r="368">
      <c r="A368" s="29" t="n"/>
      <c r="B368" s="30" t="n"/>
      <c r="C368" s="30" t="n"/>
      <c r="D368" s="12" t="n"/>
      <c r="E368" s="30" t="n"/>
      <c r="F368" s="12" t="n"/>
      <c r="G368" s="30" t="n"/>
      <c r="H368" s="31" t="n"/>
      <c r="I368" s="12" t="n"/>
      <c r="J368" s="12" t="n"/>
      <c r="K368" s="12">
        <f>IF(H368="","",IF(J368="","증빙 빈칸",IF(OR(J368="세금계산서",J368="계산서",J368="카드전표",J368="현금영수증"),"적격증빙 4종",IF(J368="없음","증빙 없음","간이·기타"))))</f>
        <v/>
      </c>
      <c r="L368" s="12">
        <f>IF(H368="","",IF(H368&gt;30000,"초과",""))</f>
        <v/>
      </c>
      <c r="M368" s="12">
        <f>IF(H368="","",IF(J368="","증빙 빈칸",IF(AND(H368&gt;30000,K368&lt;&gt;"적격증빙 4종"),"확인 필요","")))</f>
        <v/>
      </c>
      <c r="N368" s="12" t="n"/>
      <c r="O368" s="12" t="n"/>
      <c r="P368" s="12" t="n"/>
      <c r="Q368" s="12" t="n"/>
      <c r="R368" s="29" t="n"/>
      <c r="S368" s="29" t="n"/>
      <c r="T368" s="30" t="n"/>
      <c r="U368" s="30" t="n"/>
    </row>
    <row r="369">
      <c r="A369" s="29" t="n"/>
      <c r="B369" s="30" t="n"/>
      <c r="C369" s="30" t="n"/>
      <c r="D369" s="12" t="n"/>
      <c r="E369" s="30" t="n"/>
      <c r="F369" s="12" t="n"/>
      <c r="G369" s="30" t="n"/>
      <c r="H369" s="31" t="n"/>
      <c r="I369" s="12" t="n"/>
      <c r="J369" s="12" t="n"/>
      <c r="K369" s="12">
        <f>IF(H369="","",IF(J369="","증빙 빈칸",IF(OR(J369="세금계산서",J369="계산서",J369="카드전표",J369="현금영수증"),"적격증빙 4종",IF(J369="없음","증빙 없음","간이·기타"))))</f>
        <v/>
      </c>
      <c r="L369" s="12">
        <f>IF(H369="","",IF(H369&gt;30000,"초과",""))</f>
        <v/>
      </c>
      <c r="M369" s="12">
        <f>IF(H369="","",IF(J369="","증빙 빈칸",IF(AND(H369&gt;30000,K369&lt;&gt;"적격증빙 4종"),"확인 필요","")))</f>
        <v/>
      </c>
      <c r="N369" s="12" t="n"/>
      <c r="O369" s="12" t="n"/>
      <c r="P369" s="12" t="n"/>
      <c r="Q369" s="12" t="n"/>
      <c r="R369" s="29" t="n"/>
      <c r="S369" s="29" t="n"/>
      <c r="T369" s="30" t="n"/>
      <c r="U369" s="30" t="n"/>
    </row>
    <row r="370">
      <c r="A370" s="29" t="n"/>
      <c r="B370" s="30" t="n"/>
      <c r="C370" s="30" t="n"/>
      <c r="D370" s="12" t="n"/>
      <c r="E370" s="30" t="n"/>
      <c r="F370" s="12" t="n"/>
      <c r="G370" s="30" t="n"/>
      <c r="H370" s="31" t="n"/>
      <c r="I370" s="12" t="n"/>
      <c r="J370" s="12" t="n"/>
      <c r="K370" s="12">
        <f>IF(H370="","",IF(J370="","증빙 빈칸",IF(OR(J370="세금계산서",J370="계산서",J370="카드전표",J370="현금영수증"),"적격증빙 4종",IF(J370="없음","증빙 없음","간이·기타"))))</f>
        <v/>
      </c>
      <c r="L370" s="12">
        <f>IF(H370="","",IF(H370&gt;30000,"초과",""))</f>
        <v/>
      </c>
      <c r="M370" s="12">
        <f>IF(H370="","",IF(J370="","증빙 빈칸",IF(AND(H370&gt;30000,K370&lt;&gt;"적격증빙 4종"),"확인 필요","")))</f>
        <v/>
      </c>
      <c r="N370" s="12" t="n"/>
      <c r="O370" s="12" t="n"/>
      <c r="P370" s="12" t="n"/>
      <c r="Q370" s="12" t="n"/>
      <c r="R370" s="29" t="n"/>
      <c r="S370" s="29" t="n"/>
      <c r="T370" s="30" t="n"/>
      <c r="U370" s="30" t="n"/>
    </row>
    <row r="371">
      <c r="A371" s="29" t="n"/>
      <c r="B371" s="30" t="n"/>
      <c r="C371" s="30" t="n"/>
      <c r="D371" s="12" t="n"/>
      <c r="E371" s="30" t="n"/>
      <c r="F371" s="12" t="n"/>
      <c r="G371" s="30" t="n"/>
      <c r="H371" s="31" t="n"/>
      <c r="I371" s="12" t="n"/>
      <c r="J371" s="12" t="n"/>
      <c r="K371" s="12">
        <f>IF(H371="","",IF(J371="","증빙 빈칸",IF(OR(J371="세금계산서",J371="계산서",J371="카드전표",J371="현금영수증"),"적격증빙 4종",IF(J371="없음","증빙 없음","간이·기타"))))</f>
        <v/>
      </c>
      <c r="L371" s="12">
        <f>IF(H371="","",IF(H371&gt;30000,"초과",""))</f>
        <v/>
      </c>
      <c r="M371" s="12">
        <f>IF(H371="","",IF(J371="","증빙 빈칸",IF(AND(H371&gt;30000,K371&lt;&gt;"적격증빙 4종"),"확인 필요","")))</f>
        <v/>
      </c>
      <c r="N371" s="12" t="n"/>
      <c r="O371" s="12" t="n"/>
      <c r="P371" s="12" t="n"/>
      <c r="Q371" s="12" t="n"/>
      <c r="R371" s="29" t="n"/>
      <c r="S371" s="29" t="n"/>
      <c r="T371" s="30" t="n"/>
      <c r="U371" s="30" t="n"/>
    </row>
    <row r="372">
      <c r="A372" s="29" t="n"/>
      <c r="B372" s="30" t="n"/>
      <c r="C372" s="30" t="n"/>
      <c r="D372" s="12" t="n"/>
      <c r="E372" s="30" t="n"/>
      <c r="F372" s="12" t="n"/>
      <c r="G372" s="30" t="n"/>
      <c r="H372" s="31" t="n"/>
      <c r="I372" s="12" t="n"/>
      <c r="J372" s="12" t="n"/>
      <c r="K372" s="12">
        <f>IF(H372="","",IF(J372="","증빙 빈칸",IF(OR(J372="세금계산서",J372="계산서",J372="카드전표",J372="현금영수증"),"적격증빙 4종",IF(J372="없음","증빙 없음","간이·기타"))))</f>
        <v/>
      </c>
      <c r="L372" s="12">
        <f>IF(H372="","",IF(H372&gt;30000,"초과",""))</f>
        <v/>
      </c>
      <c r="M372" s="12">
        <f>IF(H372="","",IF(J372="","증빙 빈칸",IF(AND(H372&gt;30000,K372&lt;&gt;"적격증빙 4종"),"확인 필요","")))</f>
        <v/>
      </c>
      <c r="N372" s="12" t="n"/>
      <c r="O372" s="12" t="n"/>
      <c r="P372" s="12" t="n"/>
      <c r="Q372" s="12" t="n"/>
      <c r="R372" s="29" t="n"/>
      <c r="S372" s="29" t="n"/>
      <c r="T372" s="30" t="n"/>
      <c r="U372" s="30" t="n"/>
    </row>
    <row r="373">
      <c r="A373" s="29" t="n"/>
      <c r="B373" s="30" t="n"/>
      <c r="C373" s="30" t="n"/>
      <c r="D373" s="12" t="n"/>
      <c r="E373" s="30" t="n"/>
      <c r="F373" s="12" t="n"/>
      <c r="G373" s="30" t="n"/>
      <c r="H373" s="31" t="n"/>
      <c r="I373" s="12" t="n"/>
      <c r="J373" s="12" t="n"/>
      <c r="K373" s="12">
        <f>IF(H373="","",IF(J373="","증빙 빈칸",IF(OR(J373="세금계산서",J373="계산서",J373="카드전표",J373="현금영수증"),"적격증빙 4종",IF(J373="없음","증빙 없음","간이·기타"))))</f>
        <v/>
      </c>
      <c r="L373" s="12">
        <f>IF(H373="","",IF(H373&gt;30000,"초과",""))</f>
        <v/>
      </c>
      <c r="M373" s="12">
        <f>IF(H373="","",IF(J373="","증빙 빈칸",IF(AND(H373&gt;30000,K373&lt;&gt;"적격증빙 4종"),"확인 필요","")))</f>
        <v/>
      </c>
      <c r="N373" s="12" t="n"/>
      <c r="O373" s="12" t="n"/>
      <c r="P373" s="12" t="n"/>
      <c r="Q373" s="12" t="n"/>
      <c r="R373" s="29" t="n"/>
      <c r="S373" s="29" t="n"/>
      <c r="T373" s="30" t="n"/>
      <c r="U373" s="30" t="n"/>
    </row>
    <row r="374">
      <c r="A374" s="29" t="n"/>
      <c r="B374" s="30" t="n"/>
      <c r="C374" s="30" t="n"/>
      <c r="D374" s="12" t="n"/>
      <c r="E374" s="30" t="n"/>
      <c r="F374" s="12" t="n"/>
      <c r="G374" s="30" t="n"/>
      <c r="H374" s="31" t="n"/>
      <c r="I374" s="12" t="n"/>
      <c r="J374" s="12" t="n"/>
      <c r="K374" s="12">
        <f>IF(H374="","",IF(J374="","증빙 빈칸",IF(OR(J374="세금계산서",J374="계산서",J374="카드전표",J374="현금영수증"),"적격증빙 4종",IF(J374="없음","증빙 없음","간이·기타"))))</f>
        <v/>
      </c>
      <c r="L374" s="12">
        <f>IF(H374="","",IF(H374&gt;30000,"초과",""))</f>
        <v/>
      </c>
      <c r="M374" s="12">
        <f>IF(H374="","",IF(J374="","증빙 빈칸",IF(AND(H374&gt;30000,K374&lt;&gt;"적격증빙 4종"),"확인 필요","")))</f>
        <v/>
      </c>
      <c r="N374" s="12" t="n"/>
      <c r="O374" s="12" t="n"/>
      <c r="P374" s="12" t="n"/>
      <c r="Q374" s="12" t="n"/>
      <c r="R374" s="29" t="n"/>
      <c r="S374" s="29" t="n"/>
      <c r="T374" s="30" t="n"/>
      <c r="U374" s="30" t="n"/>
    </row>
    <row r="375">
      <c r="A375" s="29" t="n"/>
      <c r="B375" s="30" t="n"/>
      <c r="C375" s="30" t="n"/>
      <c r="D375" s="12" t="n"/>
      <c r="E375" s="30" t="n"/>
      <c r="F375" s="12" t="n"/>
      <c r="G375" s="30" t="n"/>
      <c r="H375" s="31" t="n"/>
      <c r="I375" s="12" t="n"/>
      <c r="J375" s="12" t="n"/>
      <c r="K375" s="12">
        <f>IF(H375="","",IF(J375="","증빙 빈칸",IF(OR(J375="세금계산서",J375="계산서",J375="카드전표",J375="현금영수증"),"적격증빙 4종",IF(J375="없음","증빙 없음","간이·기타"))))</f>
        <v/>
      </c>
      <c r="L375" s="12">
        <f>IF(H375="","",IF(H375&gt;30000,"초과",""))</f>
        <v/>
      </c>
      <c r="M375" s="12">
        <f>IF(H375="","",IF(J375="","증빙 빈칸",IF(AND(H375&gt;30000,K375&lt;&gt;"적격증빙 4종"),"확인 필요","")))</f>
        <v/>
      </c>
      <c r="N375" s="12" t="n"/>
      <c r="O375" s="12" t="n"/>
      <c r="P375" s="12" t="n"/>
      <c r="Q375" s="12" t="n"/>
      <c r="R375" s="29" t="n"/>
      <c r="S375" s="29" t="n"/>
      <c r="T375" s="30" t="n"/>
      <c r="U375" s="30" t="n"/>
    </row>
    <row r="376">
      <c r="A376" s="29" t="n"/>
      <c r="B376" s="30" t="n"/>
      <c r="C376" s="30" t="n"/>
      <c r="D376" s="12" t="n"/>
      <c r="E376" s="30" t="n"/>
      <c r="F376" s="12" t="n"/>
      <c r="G376" s="30" t="n"/>
      <c r="H376" s="31" t="n"/>
      <c r="I376" s="12" t="n"/>
      <c r="J376" s="12" t="n"/>
      <c r="K376" s="12">
        <f>IF(H376="","",IF(J376="","증빙 빈칸",IF(OR(J376="세금계산서",J376="계산서",J376="카드전표",J376="현금영수증"),"적격증빙 4종",IF(J376="없음","증빙 없음","간이·기타"))))</f>
        <v/>
      </c>
      <c r="L376" s="12">
        <f>IF(H376="","",IF(H376&gt;30000,"초과",""))</f>
        <v/>
      </c>
      <c r="M376" s="12">
        <f>IF(H376="","",IF(J376="","증빙 빈칸",IF(AND(H376&gt;30000,K376&lt;&gt;"적격증빙 4종"),"확인 필요","")))</f>
        <v/>
      </c>
      <c r="N376" s="12" t="n"/>
      <c r="O376" s="12" t="n"/>
      <c r="P376" s="12" t="n"/>
      <c r="Q376" s="12" t="n"/>
      <c r="R376" s="29" t="n"/>
      <c r="S376" s="29" t="n"/>
      <c r="T376" s="30" t="n"/>
      <c r="U376" s="30" t="n"/>
    </row>
    <row r="377">
      <c r="A377" s="29" t="n"/>
      <c r="B377" s="30" t="n"/>
      <c r="C377" s="30" t="n"/>
      <c r="D377" s="12" t="n"/>
      <c r="E377" s="30" t="n"/>
      <c r="F377" s="12" t="n"/>
      <c r="G377" s="30" t="n"/>
      <c r="H377" s="31" t="n"/>
      <c r="I377" s="12" t="n"/>
      <c r="J377" s="12" t="n"/>
      <c r="K377" s="12">
        <f>IF(H377="","",IF(J377="","증빙 빈칸",IF(OR(J377="세금계산서",J377="계산서",J377="카드전표",J377="현금영수증"),"적격증빙 4종",IF(J377="없음","증빙 없음","간이·기타"))))</f>
        <v/>
      </c>
      <c r="L377" s="12">
        <f>IF(H377="","",IF(H377&gt;30000,"초과",""))</f>
        <v/>
      </c>
      <c r="M377" s="12">
        <f>IF(H377="","",IF(J377="","증빙 빈칸",IF(AND(H377&gt;30000,K377&lt;&gt;"적격증빙 4종"),"확인 필요","")))</f>
        <v/>
      </c>
      <c r="N377" s="12" t="n"/>
      <c r="O377" s="12" t="n"/>
      <c r="P377" s="12" t="n"/>
      <c r="Q377" s="12" t="n"/>
      <c r="R377" s="29" t="n"/>
      <c r="S377" s="29" t="n"/>
      <c r="T377" s="30" t="n"/>
      <c r="U377" s="30" t="n"/>
    </row>
    <row r="378">
      <c r="A378" s="29" t="n"/>
      <c r="B378" s="30" t="n"/>
      <c r="C378" s="30" t="n"/>
      <c r="D378" s="12" t="n"/>
      <c r="E378" s="30" t="n"/>
      <c r="F378" s="12" t="n"/>
      <c r="G378" s="30" t="n"/>
      <c r="H378" s="31" t="n"/>
      <c r="I378" s="12" t="n"/>
      <c r="J378" s="12" t="n"/>
      <c r="K378" s="12">
        <f>IF(H378="","",IF(J378="","증빙 빈칸",IF(OR(J378="세금계산서",J378="계산서",J378="카드전표",J378="현금영수증"),"적격증빙 4종",IF(J378="없음","증빙 없음","간이·기타"))))</f>
        <v/>
      </c>
      <c r="L378" s="12">
        <f>IF(H378="","",IF(H378&gt;30000,"초과",""))</f>
        <v/>
      </c>
      <c r="M378" s="12">
        <f>IF(H378="","",IF(J378="","증빙 빈칸",IF(AND(H378&gt;30000,K378&lt;&gt;"적격증빙 4종"),"확인 필요","")))</f>
        <v/>
      </c>
      <c r="N378" s="12" t="n"/>
      <c r="O378" s="12" t="n"/>
      <c r="P378" s="12" t="n"/>
      <c r="Q378" s="12" t="n"/>
      <c r="R378" s="29" t="n"/>
      <c r="S378" s="29" t="n"/>
      <c r="T378" s="30" t="n"/>
      <c r="U378" s="30" t="n"/>
    </row>
    <row r="379">
      <c r="A379" s="29" t="n"/>
      <c r="B379" s="30" t="n"/>
      <c r="C379" s="30" t="n"/>
      <c r="D379" s="12" t="n"/>
      <c r="E379" s="30" t="n"/>
      <c r="F379" s="12" t="n"/>
      <c r="G379" s="30" t="n"/>
      <c r="H379" s="31" t="n"/>
      <c r="I379" s="12" t="n"/>
      <c r="J379" s="12" t="n"/>
      <c r="K379" s="12">
        <f>IF(H379="","",IF(J379="","증빙 빈칸",IF(OR(J379="세금계산서",J379="계산서",J379="카드전표",J379="현금영수증"),"적격증빙 4종",IF(J379="없음","증빙 없음","간이·기타"))))</f>
        <v/>
      </c>
      <c r="L379" s="12">
        <f>IF(H379="","",IF(H379&gt;30000,"초과",""))</f>
        <v/>
      </c>
      <c r="M379" s="12">
        <f>IF(H379="","",IF(J379="","증빙 빈칸",IF(AND(H379&gt;30000,K379&lt;&gt;"적격증빙 4종"),"확인 필요","")))</f>
        <v/>
      </c>
      <c r="N379" s="12" t="n"/>
      <c r="O379" s="12" t="n"/>
      <c r="P379" s="12" t="n"/>
      <c r="Q379" s="12" t="n"/>
      <c r="R379" s="29" t="n"/>
      <c r="S379" s="29" t="n"/>
      <c r="T379" s="30" t="n"/>
      <c r="U379" s="30" t="n"/>
    </row>
    <row r="380">
      <c r="A380" s="29" t="n"/>
      <c r="B380" s="30" t="n"/>
      <c r="C380" s="30" t="n"/>
      <c r="D380" s="12" t="n"/>
      <c r="E380" s="30" t="n"/>
      <c r="F380" s="12" t="n"/>
      <c r="G380" s="30" t="n"/>
      <c r="H380" s="31" t="n"/>
      <c r="I380" s="12" t="n"/>
      <c r="J380" s="12" t="n"/>
      <c r="K380" s="12">
        <f>IF(H380="","",IF(J380="","증빙 빈칸",IF(OR(J380="세금계산서",J380="계산서",J380="카드전표",J380="현금영수증"),"적격증빙 4종",IF(J380="없음","증빙 없음","간이·기타"))))</f>
        <v/>
      </c>
      <c r="L380" s="12">
        <f>IF(H380="","",IF(H380&gt;30000,"초과",""))</f>
        <v/>
      </c>
      <c r="M380" s="12">
        <f>IF(H380="","",IF(J380="","증빙 빈칸",IF(AND(H380&gt;30000,K380&lt;&gt;"적격증빙 4종"),"확인 필요","")))</f>
        <v/>
      </c>
      <c r="N380" s="12" t="n"/>
      <c r="O380" s="12" t="n"/>
      <c r="P380" s="12" t="n"/>
      <c r="Q380" s="12" t="n"/>
      <c r="R380" s="29" t="n"/>
      <c r="S380" s="29" t="n"/>
      <c r="T380" s="30" t="n"/>
      <c r="U380" s="30" t="n"/>
    </row>
    <row r="381">
      <c r="A381" s="29" t="n"/>
      <c r="B381" s="30" t="n"/>
      <c r="C381" s="30" t="n"/>
      <c r="D381" s="12" t="n"/>
      <c r="E381" s="30" t="n"/>
      <c r="F381" s="12" t="n"/>
      <c r="G381" s="30" t="n"/>
      <c r="H381" s="31" t="n"/>
      <c r="I381" s="12" t="n"/>
      <c r="J381" s="12" t="n"/>
      <c r="K381" s="12">
        <f>IF(H381="","",IF(J381="","증빙 빈칸",IF(OR(J381="세금계산서",J381="계산서",J381="카드전표",J381="현금영수증"),"적격증빙 4종",IF(J381="없음","증빙 없음","간이·기타"))))</f>
        <v/>
      </c>
      <c r="L381" s="12">
        <f>IF(H381="","",IF(H381&gt;30000,"초과",""))</f>
        <v/>
      </c>
      <c r="M381" s="12">
        <f>IF(H381="","",IF(J381="","증빙 빈칸",IF(AND(H381&gt;30000,K381&lt;&gt;"적격증빙 4종"),"확인 필요","")))</f>
        <v/>
      </c>
      <c r="N381" s="12" t="n"/>
      <c r="O381" s="12" t="n"/>
      <c r="P381" s="12" t="n"/>
      <c r="Q381" s="12" t="n"/>
      <c r="R381" s="29" t="n"/>
      <c r="S381" s="29" t="n"/>
      <c r="T381" s="30" t="n"/>
      <c r="U381" s="30" t="n"/>
    </row>
    <row r="382">
      <c r="A382" s="29" t="n"/>
      <c r="B382" s="30" t="n"/>
      <c r="C382" s="30" t="n"/>
      <c r="D382" s="12" t="n"/>
      <c r="E382" s="30" t="n"/>
      <c r="F382" s="12" t="n"/>
      <c r="G382" s="30" t="n"/>
      <c r="H382" s="31" t="n"/>
      <c r="I382" s="12" t="n"/>
      <c r="J382" s="12" t="n"/>
      <c r="K382" s="12">
        <f>IF(H382="","",IF(J382="","증빙 빈칸",IF(OR(J382="세금계산서",J382="계산서",J382="카드전표",J382="현금영수증"),"적격증빙 4종",IF(J382="없음","증빙 없음","간이·기타"))))</f>
        <v/>
      </c>
      <c r="L382" s="12">
        <f>IF(H382="","",IF(H382&gt;30000,"초과",""))</f>
        <v/>
      </c>
      <c r="M382" s="12">
        <f>IF(H382="","",IF(J382="","증빙 빈칸",IF(AND(H382&gt;30000,K382&lt;&gt;"적격증빙 4종"),"확인 필요","")))</f>
        <v/>
      </c>
      <c r="N382" s="12" t="n"/>
      <c r="O382" s="12" t="n"/>
      <c r="P382" s="12" t="n"/>
      <c r="Q382" s="12" t="n"/>
      <c r="R382" s="29" t="n"/>
      <c r="S382" s="29" t="n"/>
      <c r="T382" s="30" t="n"/>
      <c r="U382" s="30" t="n"/>
    </row>
    <row r="383">
      <c r="A383" s="29" t="n"/>
      <c r="B383" s="30" t="n"/>
      <c r="C383" s="30" t="n"/>
      <c r="D383" s="12" t="n"/>
      <c r="E383" s="30" t="n"/>
      <c r="F383" s="12" t="n"/>
      <c r="G383" s="30" t="n"/>
      <c r="H383" s="31" t="n"/>
      <c r="I383" s="12" t="n"/>
      <c r="J383" s="12" t="n"/>
      <c r="K383" s="12">
        <f>IF(H383="","",IF(J383="","증빙 빈칸",IF(OR(J383="세금계산서",J383="계산서",J383="카드전표",J383="현금영수증"),"적격증빙 4종",IF(J383="없음","증빙 없음","간이·기타"))))</f>
        <v/>
      </c>
      <c r="L383" s="12">
        <f>IF(H383="","",IF(H383&gt;30000,"초과",""))</f>
        <v/>
      </c>
      <c r="M383" s="12">
        <f>IF(H383="","",IF(J383="","증빙 빈칸",IF(AND(H383&gt;30000,K383&lt;&gt;"적격증빙 4종"),"확인 필요","")))</f>
        <v/>
      </c>
      <c r="N383" s="12" t="n"/>
      <c r="O383" s="12" t="n"/>
      <c r="P383" s="12" t="n"/>
      <c r="Q383" s="12" t="n"/>
      <c r="R383" s="29" t="n"/>
      <c r="S383" s="29" t="n"/>
      <c r="T383" s="30" t="n"/>
      <c r="U383" s="30" t="n"/>
    </row>
    <row r="384">
      <c r="A384" s="29" t="n"/>
      <c r="B384" s="30" t="n"/>
      <c r="C384" s="30" t="n"/>
      <c r="D384" s="12" t="n"/>
      <c r="E384" s="30" t="n"/>
      <c r="F384" s="12" t="n"/>
      <c r="G384" s="30" t="n"/>
      <c r="H384" s="31" t="n"/>
      <c r="I384" s="12" t="n"/>
      <c r="J384" s="12" t="n"/>
      <c r="K384" s="12">
        <f>IF(H384="","",IF(J384="","증빙 빈칸",IF(OR(J384="세금계산서",J384="계산서",J384="카드전표",J384="현금영수증"),"적격증빙 4종",IF(J384="없음","증빙 없음","간이·기타"))))</f>
        <v/>
      </c>
      <c r="L384" s="12">
        <f>IF(H384="","",IF(H384&gt;30000,"초과",""))</f>
        <v/>
      </c>
      <c r="M384" s="12">
        <f>IF(H384="","",IF(J384="","증빙 빈칸",IF(AND(H384&gt;30000,K384&lt;&gt;"적격증빙 4종"),"확인 필요","")))</f>
        <v/>
      </c>
      <c r="N384" s="12" t="n"/>
      <c r="O384" s="12" t="n"/>
      <c r="P384" s="12" t="n"/>
      <c r="Q384" s="12" t="n"/>
      <c r="R384" s="29" t="n"/>
      <c r="S384" s="29" t="n"/>
      <c r="T384" s="30" t="n"/>
      <c r="U384" s="30" t="n"/>
    </row>
    <row r="385">
      <c r="A385" s="29" t="n"/>
      <c r="B385" s="30" t="n"/>
      <c r="C385" s="30" t="n"/>
      <c r="D385" s="12" t="n"/>
      <c r="E385" s="30" t="n"/>
      <c r="F385" s="12" t="n"/>
      <c r="G385" s="30" t="n"/>
      <c r="H385" s="31" t="n"/>
      <c r="I385" s="12" t="n"/>
      <c r="J385" s="12" t="n"/>
      <c r="K385" s="12">
        <f>IF(H385="","",IF(J385="","증빙 빈칸",IF(OR(J385="세금계산서",J385="계산서",J385="카드전표",J385="현금영수증"),"적격증빙 4종",IF(J385="없음","증빙 없음","간이·기타"))))</f>
        <v/>
      </c>
      <c r="L385" s="12">
        <f>IF(H385="","",IF(H385&gt;30000,"초과",""))</f>
        <v/>
      </c>
      <c r="M385" s="12">
        <f>IF(H385="","",IF(J385="","증빙 빈칸",IF(AND(H385&gt;30000,K385&lt;&gt;"적격증빙 4종"),"확인 필요","")))</f>
        <v/>
      </c>
      <c r="N385" s="12" t="n"/>
      <c r="O385" s="12" t="n"/>
      <c r="P385" s="12" t="n"/>
      <c r="Q385" s="12" t="n"/>
      <c r="R385" s="29" t="n"/>
      <c r="S385" s="29" t="n"/>
      <c r="T385" s="30" t="n"/>
      <c r="U385" s="30" t="n"/>
    </row>
    <row r="386">
      <c r="A386" s="29" t="n"/>
      <c r="B386" s="30" t="n"/>
      <c r="C386" s="30" t="n"/>
      <c r="D386" s="12" t="n"/>
      <c r="E386" s="30" t="n"/>
      <c r="F386" s="12" t="n"/>
      <c r="G386" s="30" t="n"/>
      <c r="H386" s="31" t="n"/>
      <c r="I386" s="12" t="n"/>
      <c r="J386" s="12" t="n"/>
      <c r="K386" s="12">
        <f>IF(H386="","",IF(J386="","증빙 빈칸",IF(OR(J386="세금계산서",J386="계산서",J386="카드전표",J386="현금영수증"),"적격증빙 4종",IF(J386="없음","증빙 없음","간이·기타"))))</f>
        <v/>
      </c>
      <c r="L386" s="12">
        <f>IF(H386="","",IF(H386&gt;30000,"초과",""))</f>
        <v/>
      </c>
      <c r="M386" s="12">
        <f>IF(H386="","",IF(J386="","증빙 빈칸",IF(AND(H386&gt;30000,K386&lt;&gt;"적격증빙 4종"),"확인 필요","")))</f>
        <v/>
      </c>
      <c r="N386" s="12" t="n"/>
      <c r="O386" s="12" t="n"/>
      <c r="P386" s="12" t="n"/>
      <c r="Q386" s="12" t="n"/>
      <c r="R386" s="29" t="n"/>
      <c r="S386" s="29" t="n"/>
      <c r="T386" s="30" t="n"/>
      <c r="U386" s="30" t="n"/>
    </row>
    <row r="387">
      <c r="A387" s="29" t="n"/>
      <c r="B387" s="30" t="n"/>
      <c r="C387" s="30" t="n"/>
      <c r="D387" s="12" t="n"/>
      <c r="E387" s="30" t="n"/>
      <c r="F387" s="12" t="n"/>
      <c r="G387" s="30" t="n"/>
      <c r="H387" s="31" t="n"/>
      <c r="I387" s="12" t="n"/>
      <c r="J387" s="12" t="n"/>
      <c r="K387" s="12">
        <f>IF(H387="","",IF(J387="","증빙 빈칸",IF(OR(J387="세금계산서",J387="계산서",J387="카드전표",J387="현금영수증"),"적격증빙 4종",IF(J387="없음","증빙 없음","간이·기타"))))</f>
        <v/>
      </c>
      <c r="L387" s="12">
        <f>IF(H387="","",IF(H387&gt;30000,"초과",""))</f>
        <v/>
      </c>
      <c r="M387" s="12">
        <f>IF(H387="","",IF(J387="","증빙 빈칸",IF(AND(H387&gt;30000,K387&lt;&gt;"적격증빙 4종"),"확인 필요","")))</f>
        <v/>
      </c>
      <c r="N387" s="12" t="n"/>
      <c r="O387" s="12" t="n"/>
      <c r="P387" s="12" t="n"/>
      <c r="Q387" s="12" t="n"/>
      <c r="R387" s="29" t="n"/>
      <c r="S387" s="29" t="n"/>
      <c r="T387" s="30" t="n"/>
      <c r="U387" s="30" t="n"/>
    </row>
    <row r="388">
      <c r="A388" s="29" t="n"/>
      <c r="B388" s="30" t="n"/>
      <c r="C388" s="30" t="n"/>
      <c r="D388" s="12" t="n"/>
      <c r="E388" s="30" t="n"/>
      <c r="F388" s="12" t="n"/>
      <c r="G388" s="30" t="n"/>
      <c r="H388" s="31" t="n"/>
      <c r="I388" s="12" t="n"/>
      <c r="J388" s="12" t="n"/>
      <c r="K388" s="12">
        <f>IF(H388="","",IF(J388="","증빙 빈칸",IF(OR(J388="세금계산서",J388="계산서",J388="카드전표",J388="현금영수증"),"적격증빙 4종",IF(J388="없음","증빙 없음","간이·기타"))))</f>
        <v/>
      </c>
      <c r="L388" s="12">
        <f>IF(H388="","",IF(H388&gt;30000,"초과",""))</f>
        <v/>
      </c>
      <c r="M388" s="12">
        <f>IF(H388="","",IF(J388="","증빙 빈칸",IF(AND(H388&gt;30000,K388&lt;&gt;"적격증빙 4종"),"확인 필요","")))</f>
        <v/>
      </c>
      <c r="N388" s="12" t="n"/>
      <c r="O388" s="12" t="n"/>
      <c r="P388" s="12" t="n"/>
      <c r="Q388" s="12" t="n"/>
      <c r="R388" s="29" t="n"/>
      <c r="S388" s="29" t="n"/>
      <c r="T388" s="30" t="n"/>
      <c r="U388" s="30" t="n"/>
    </row>
    <row r="389">
      <c r="A389" s="29" t="n"/>
      <c r="B389" s="30" t="n"/>
      <c r="C389" s="30" t="n"/>
      <c r="D389" s="12" t="n"/>
      <c r="E389" s="30" t="n"/>
      <c r="F389" s="12" t="n"/>
      <c r="G389" s="30" t="n"/>
      <c r="H389" s="31" t="n"/>
      <c r="I389" s="12" t="n"/>
      <c r="J389" s="12" t="n"/>
      <c r="K389" s="12">
        <f>IF(H389="","",IF(J389="","증빙 빈칸",IF(OR(J389="세금계산서",J389="계산서",J389="카드전표",J389="현금영수증"),"적격증빙 4종",IF(J389="없음","증빙 없음","간이·기타"))))</f>
        <v/>
      </c>
      <c r="L389" s="12">
        <f>IF(H389="","",IF(H389&gt;30000,"초과",""))</f>
        <v/>
      </c>
      <c r="M389" s="12">
        <f>IF(H389="","",IF(J389="","증빙 빈칸",IF(AND(H389&gt;30000,K389&lt;&gt;"적격증빙 4종"),"확인 필요","")))</f>
        <v/>
      </c>
      <c r="N389" s="12" t="n"/>
      <c r="O389" s="12" t="n"/>
      <c r="P389" s="12" t="n"/>
      <c r="Q389" s="12" t="n"/>
      <c r="R389" s="29" t="n"/>
      <c r="S389" s="29" t="n"/>
      <c r="T389" s="30" t="n"/>
      <c r="U389" s="30" t="n"/>
    </row>
    <row r="390">
      <c r="A390" s="29" t="n"/>
      <c r="B390" s="30" t="n"/>
      <c r="C390" s="30" t="n"/>
      <c r="D390" s="12" t="n"/>
      <c r="E390" s="30" t="n"/>
      <c r="F390" s="12" t="n"/>
      <c r="G390" s="30" t="n"/>
      <c r="H390" s="31" t="n"/>
      <c r="I390" s="12" t="n"/>
      <c r="J390" s="12" t="n"/>
      <c r="K390" s="12">
        <f>IF(H390="","",IF(J390="","증빙 빈칸",IF(OR(J390="세금계산서",J390="계산서",J390="카드전표",J390="현금영수증"),"적격증빙 4종",IF(J390="없음","증빙 없음","간이·기타"))))</f>
        <v/>
      </c>
      <c r="L390" s="12">
        <f>IF(H390="","",IF(H390&gt;30000,"초과",""))</f>
        <v/>
      </c>
      <c r="M390" s="12">
        <f>IF(H390="","",IF(J390="","증빙 빈칸",IF(AND(H390&gt;30000,K390&lt;&gt;"적격증빙 4종"),"확인 필요","")))</f>
        <v/>
      </c>
      <c r="N390" s="12" t="n"/>
      <c r="O390" s="12" t="n"/>
      <c r="P390" s="12" t="n"/>
      <c r="Q390" s="12" t="n"/>
      <c r="R390" s="29" t="n"/>
      <c r="S390" s="29" t="n"/>
      <c r="T390" s="30" t="n"/>
      <c r="U390" s="30" t="n"/>
    </row>
    <row r="391">
      <c r="A391" s="29" t="n"/>
      <c r="B391" s="30" t="n"/>
      <c r="C391" s="30" t="n"/>
      <c r="D391" s="12" t="n"/>
      <c r="E391" s="30" t="n"/>
      <c r="F391" s="12" t="n"/>
      <c r="G391" s="30" t="n"/>
      <c r="H391" s="31" t="n"/>
      <c r="I391" s="12" t="n"/>
      <c r="J391" s="12" t="n"/>
      <c r="K391" s="12">
        <f>IF(H391="","",IF(J391="","증빙 빈칸",IF(OR(J391="세금계산서",J391="계산서",J391="카드전표",J391="현금영수증"),"적격증빙 4종",IF(J391="없음","증빙 없음","간이·기타"))))</f>
        <v/>
      </c>
      <c r="L391" s="12">
        <f>IF(H391="","",IF(H391&gt;30000,"초과",""))</f>
        <v/>
      </c>
      <c r="M391" s="12">
        <f>IF(H391="","",IF(J391="","증빙 빈칸",IF(AND(H391&gt;30000,K391&lt;&gt;"적격증빙 4종"),"확인 필요","")))</f>
        <v/>
      </c>
      <c r="N391" s="12" t="n"/>
      <c r="O391" s="12" t="n"/>
      <c r="P391" s="12" t="n"/>
      <c r="Q391" s="12" t="n"/>
      <c r="R391" s="29" t="n"/>
      <c r="S391" s="29" t="n"/>
      <c r="T391" s="30" t="n"/>
      <c r="U391" s="30" t="n"/>
    </row>
    <row r="392">
      <c r="A392" s="29" t="n"/>
      <c r="B392" s="30" t="n"/>
      <c r="C392" s="30" t="n"/>
      <c r="D392" s="12" t="n"/>
      <c r="E392" s="30" t="n"/>
      <c r="F392" s="12" t="n"/>
      <c r="G392" s="30" t="n"/>
      <c r="H392" s="31" t="n"/>
      <c r="I392" s="12" t="n"/>
      <c r="J392" s="12" t="n"/>
      <c r="K392" s="12">
        <f>IF(H392="","",IF(J392="","증빙 빈칸",IF(OR(J392="세금계산서",J392="계산서",J392="카드전표",J392="현금영수증"),"적격증빙 4종",IF(J392="없음","증빙 없음","간이·기타"))))</f>
        <v/>
      </c>
      <c r="L392" s="12">
        <f>IF(H392="","",IF(H392&gt;30000,"초과",""))</f>
        <v/>
      </c>
      <c r="M392" s="12">
        <f>IF(H392="","",IF(J392="","증빙 빈칸",IF(AND(H392&gt;30000,K392&lt;&gt;"적격증빙 4종"),"확인 필요","")))</f>
        <v/>
      </c>
      <c r="N392" s="12" t="n"/>
      <c r="O392" s="12" t="n"/>
      <c r="P392" s="12" t="n"/>
      <c r="Q392" s="12" t="n"/>
      <c r="R392" s="29" t="n"/>
      <c r="S392" s="29" t="n"/>
      <c r="T392" s="30" t="n"/>
      <c r="U392" s="30" t="n"/>
    </row>
    <row r="393">
      <c r="A393" s="29" t="n"/>
      <c r="B393" s="30" t="n"/>
      <c r="C393" s="30" t="n"/>
      <c r="D393" s="12" t="n"/>
      <c r="E393" s="30" t="n"/>
      <c r="F393" s="12" t="n"/>
      <c r="G393" s="30" t="n"/>
      <c r="H393" s="31" t="n"/>
      <c r="I393" s="12" t="n"/>
      <c r="J393" s="12" t="n"/>
      <c r="K393" s="12">
        <f>IF(H393="","",IF(J393="","증빙 빈칸",IF(OR(J393="세금계산서",J393="계산서",J393="카드전표",J393="현금영수증"),"적격증빙 4종",IF(J393="없음","증빙 없음","간이·기타"))))</f>
        <v/>
      </c>
      <c r="L393" s="12">
        <f>IF(H393="","",IF(H393&gt;30000,"초과",""))</f>
        <v/>
      </c>
      <c r="M393" s="12">
        <f>IF(H393="","",IF(J393="","증빙 빈칸",IF(AND(H393&gt;30000,K393&lt;&gt;"적격증빙 4종"),"확인 필요","")))</f>
        <v/>
      </c>
      <c r="N393" s="12" t="n"/>
      <c r="O393" s="12" t="n"/>
      <c r="P393" s="12" t="n"/>
      <c r="Q393" s="12" t="n"/>
      <c r="R393" s="29" t="n"/>
      <c r="S393" s="29" t="n"/>
      <c r="T393" s="30" t="n"/>
      <c r="U393" s="30" t="n"/>
    </row>
    <row r="394">
      <c r="A394" s="29" t="n"/>
      <c r="B394" s="30" t="n"/>
      <c r="C394" s="30" t="n"/>
      <c r="D394" s="12" t="n"/>
      <c r="E394" s="30" t="n"/>
      <c r="F394" s="12" t="n"/>
      <c r="G394" s="30" t="n"/>
      <c r="H394" s="31" t="n"/>
      <c r="I394" s="12" t="n"/>
      <c r="J394" s="12" t="n"/>
      <c r="K394" s="12">
        <f>IF(H394="","",IF(J394="","증빙 빈칸",IF(OR(J394="세금계산서",J394="계산서",J394="카드전표",J394="현금영수증"),"적격증빙 4종",IF(J394="없음","증빙 없음","간이·기타"))))</f>
        <v/>
      </c>
      <c r="L394" s="12">
        <f>IF(H394="","",IF(H394&gt;30000,"초과",""))</f>
        <v/>
      </c>
      <c r="M394" s="12">
        <f>IF(H394="","",IF(J394="","증빙 빈칸",IF(AND(H394&gt;30000,K394&lt;&gt;"적격증빙 4종"),"확인 필요","")))</f>
        <v/>
      </c>
      <c r="N394" s="12" t="n"/>
      <c r="O394" s="12" t="n"/>
      <c r="P394" s="12" t="n"/>
      <c r="Q394" s="12" t="n"/>
      <c r="R394" s="29" t="n"/>
      <c r="S394" s="29" t="n"/>
      <c r="T394" s="30" t="n"/>
      <c r="U394" s="30" t="n"/>
    </row>
    <row r="395">
      <c r="A395" s="29" t="n"/>
      <c r="B395" s="30" t="n"/>
      <c r="C395" s="30" t="n"/>
      <c r="D395" s="12" t="n"/>
      <c r="E395" s="30" t="n"/>
      <c r="F395" s="12" t="n"/>
      <c r="G395" s="30" t="n"/>
      <c r="H395" s="31" t="n"/>
      <c r="I395" s="12" t="n"/>
      <c r="J395" s="12" t="n"/>
      <c r="K395" s="12">
        <f>IF(H395="","",IF(J395="","증빙 빈칸",IF(OR(J395="세금계산서",J395="계산서",J395="카드전표",J395="현금영수증"),"적격증빙 4종",IF(J395="없음","증빙 없음","간이·기타"))))</f>
        <v/>
      </c>
      <c r="L395" s="12">
        <f>IF(H395="","",IF(H395&gt;30000,"초과",""))</f>
        <v/>
      </c>
      <c r="M395" s="12">
        <f>IF(H395="","",IF(J395="","증빙 빈칸",IF(AND(H395&gt;30000,K395&lt;&gt;"적격증빙 4종"),"확인 필요","")))</f>
        <v/>
      </c>
      <c r="N395" s="12" t="n"/>
      <c r="O395" s="12" t="n"/>
      <c r="P395" s="12" t="n"/>
      <c r="Q395" s="12" t="n"/>
      <c r="R395" s="29" t="n"/>
      <c r="S395" s="29" t="n"/>
      <c r="T395" s="30" t="n"/>
      <c r="U395" s="30" t="n"/>
    </row>
    <row r="396">
      <c r="A396" s="29" t="n"/>
      <c r="B396" s="30" t="n"/>
      <c r="C396" s="30" t="n"/>
      <c r="D396" s="12" t="n"/>
      <c r="E396" s="30" t="n"/>
      <c r="F396" s="12" t="n"/>
      <c r="G396" s="30" t="n"/>
      <c r="H396" s="31" t="n"/>
      <c r="I396" s="12" t="n"/>
      <c r="J396" s="12" t="n"/>
      <c r="K396" s="12">
        <f>IF(H396="","",IF(J396="","증빙 빈칸",IF(OR(J396="세금계산서",J396="계산서",J396="카드전표",J396="현금영수증"),"적격증빙 4종",IF(J396="없음","증빙 없음","간이·기타"))))</f>
        <v/>
      </c>
      <c r="L396" s="12">
        <f>IF(H396="","",IF(H396&gt;30000,"초과",""))</f>
        <v/>
      </c>
      <c r="M396" s="12">
        <f>IF(H396="","",IF(J396="","증빙 빈칸",IF(AND(H396&gt;30000,K396&lt;&gt;"적격증빙 4종"),"확인 필요","")))</f>
        <v/>
      </c>
      <c r="N396" s="12" t="n"/>
      <c r="O396" s="12" t="n"/>
      <c r="P396" s="12" t="n"/>
      <c r="Q396" s="12" t="n"/>
      <c r="R396" s="29" t="n"/>
      <c r="S396" s="29" t="n"/>
      <c r="T396" s="30" t="n"/>
      <c r="U396" s="30" t="n"/>
    </row>
    <row r="397">
      <c r="A397" s="29" t="n"/>
      <c r="B397" s="30" t="n"/>
      <c r="C397" s="30" t="n"/>
      <c r="D397" s="12" t="n"/>
      <c r="E397" s="30" t="n"/>
      <c r="F397" s="12" t="n"/>
      <c r="G397" s="30" t="n"/>
      <c r="H397" s="31" t="n"/>
      <c r="I397" s="12" t="n"/>
      <c r="J397" s="12" t="n"/>
      <c r="K397" s="12">
        <f>IF(H397="","",IF(J397="","증빙 빈칸",IF(OR(J397="세금계산서",J397="계산서",J397="카드전표",J397="현금영수증"),"적격증빙 4종",IF(J397="없음","증빙 없음","간이·기타"))))</f>
        <v/>
      </c>
      <c r="L397" s="12">
        <f>IF(H397="","",IF(H397&gt;30000,"초과",""))</f>
        <v/>
      </c>
      <c r="M397" s="12">
        <f>IF(H397="","",IF(J397="","증빙 빈칸",IF(AND(H397&gt;30000,K397&lt;&gt;"적격증빙 4종"),"확인 필요","")))</f>
        <v/>
      </c>
      <c r="N397" s="12" t="n"/>
      <c r="O397" s="12" t="n"/>
      <c r="P397" s="12" t="n"/>
      <c r="Q397" s="12" t="n"/>
      <c r="R397" s="29" t="n"/>
      <c r="S397" s="29" t="n"/>
      <c r="T397" s="30" t="n"/>
      <c r="U397" s="30" t="n"/>
    </row>
    <row r="398">
      <c r="A398" s="29" t="n"/>
      <c r="B398" s="30" t="n"/>
      <c r="C398" s="30" t="n"/>
      <c r="D398" s="12" t="n"/>
      <c r="E398" s="30" t="n"/>
      <c r="F398" s="12" t="n"/>
      <c r="G398" s="30" t="n"/>
      <c r="H398" s="31" t="n"/>
      <c r="I398" s="12" t="n"/>
      <c r="J398" s="12" t="n"/>
      <c r="K398" s="12">
        <f>IF(H398="","",IF(J398="","증빙 빈칸",IF(OR(J398="세금계산서",J398="계산서",J398="카드전표",J398="현금영수증"),"적격증빙 4종",IF(J398="없음","증빙 없음","간이·기타"))))</f>
        <v/>
      </c>
      <c r="L398" s="12">
        <f>IF(H398="","",IF(H398&gt;30000,"초과",""))</f>
        <v/>
      </c>
      <c r="M398" s="12">
        <f>IF(H398="","",IF(J398="","증빙 빈칸",IF(AND(H398&gt;30000,K398&lt;&gt;"적격증빙 4종"),"확인 필요","")))</f>
        <v/>
      </c>
      <c r="N398" s="12" t="n"/>
      <c r="O398" s="12" t="n"/>
      <c r="P398" s="12" t="n"/>
      <c r="Q398" s="12" t="n"/>
      <c r="R398" s="29" t="n"/>
      <c r="S398" s="29" t="n"/>
      <c r="T398" s="30" t="n"/>
      <c r="U398" s="30" t="n"/>
    </row>
    <row r="399">
      <c r="A399" s="29" t="n"/>
      <c r="B399" s="30" t="n"/>
      <c r="C399" s="30" t="n"/>
      <c r="D399" s="12" t="n"/>
      <c r="E399" s="30" t="n"/>
      <c r="F399" s="12" t="n"/>
      <c r="G399" s="30" t="n"/>
      <c r="H399" s="31" t="n"/>
      <c r="I399" s="12" t="n"/>
      <c r="J399" s="12" t="n"/>
      <c r="K399" s="12">
        <f>IF(H399="","",IF(J399="","증빙 빈칸",IF(OR(J399="세금계산서",J399="계산서",J399="카드전표",J399="현금영수증"),"적격증빙 4종",IF(J399="없음","증빙 없음","간이·기타"))))</f>
        <v/>
      </c>
      <c r="L399" s="12">
        <f>IF(H399="","",IF(H399&gt;30000,"초과",""))</f>
        <v/>
      </c>
      <c r="M399" s="12">
        <f>IF(H399="","",IF(J399="","증빙 빈칸",IF(AND(H399&gt;30000,K399&lt;&gt;"적격증빙 4종"),"확인 필요","")))</f>
        <v/>
      </c>
      <c r="N399" s="12" t="n"/>
      <c r="O399" s="12" t="n"/>
      <c r="P399" s="12" t="n"/>
      <c r="Q399" s="12" t="n"/>
      <c r="R399" s="29" t="n"/>
      <c r="S399" s="29" t="n"/>
      <c r="T399" s="30" t="n"/>
      <c r="U399" s="30" t="n"/>
    </row>
    <row r="400">
      <c r="A400" s="29" t="n"/>
      <c r="B400" s="30" t="n"/>
      <c r="C400" s="30" t="n"/>
      <c r="D400" s="12" t="n"/>
      <c r="E400" s="30" t="n"/>
      <c r="F400" s="12" t="n"/>
      <c r="G400" s="30" t="n"/>
      <c r="H400" s="31" t="n"/>
      <c r="I400" s="12" t="n"/>
      <c r="J400" s="12" t="n"/>
      <c r="K400" s="12">
        <f>IF(H400="","",IF(J400="","증빙 빈칸",IF(OR(J400="세금계산서",J400="계산서",J400="카드전표",J400="현금영수증"),"적격증빙 4종",IF(J400="없음","증빙 없음","간이·기타"))))</f>
        <v/>
      </c>
      <c r="L400" s="12">
        <f>IF(H400="","",IF(H400&gt;30000,"초과",""))</f>
        <v/>
      </c>
      <c r="M400" s="12">
        <f>IF(H400="","",IF(J400="","증빙 빈칸",IF(AND(H400&gt;30000,K400&lt;&gt;"적격증빙 4종"),"확인 필요","")))</f>
        <v/>
      </c>
      <c r="N400" s="12" t="n"/>
      <c r="O400" s="12" t="n"/>
      <c r="P400" s="12" t="n"/>
      <c r="Q400" s="12" t="n"/>
      <c r="R400" s="29" t="n"/>
      <c r="S400" s="29" t="n"/>
      <c r="T400" s="30" t="n"/>
      <c r="U400" s="30" t="n"/>
    </row>
    <row r="401">
      <c r="A401" s="29" t="n"/>
      <c r="B401" s="30" t="n"/>
      <c r="C401" s="30" t="n"/>
      <c r="D401" s="12" t="n"/>
      <c r="E401" s="30" t="n"/>
      <c r="F401" s="12" t="n"/>
      <c r="G401" s="30" t="n"/>
      <c r="H401" s="31" t="n"/>
      <c r="I401" s="12" t="n"/>
      <c r="J401" s="12" t="n"/>
      <c r="K401" s="12">
        <f>IF(H401="","",IF(J401="","증빙 빈칸",IF(OR(J401="세금계산서",J401="계산서",J401="카드전표",J401="현금영수증"),"적격증빙 4종",IF(J401="없음","증빙 없음","간이·기타"))))</f>
        <v/>
      </c>
      <c r="L401" s="12">
        <f>IF(H401="","",IF(H401&gt;30000,"초과",""))</f>
        <v/>
      </c>
      <c r="M401" s="12">
        <f>IF(H401="","",IF(J401="","증빙 빈칸",IF(AND(H401&gt;30000,K401&lt;&gt;"적격증빙 4종"),"확인 필요","")))</f>
        <v/>
      </c>
      <c r="N401" s="12" t="n"/>
      <c r="O401" s="12" t="n"/>
      <c r="P401" s="12" t="n"/>
      <c r="Q401" s="12" t="n"/>
      <c r="R401" s="29" t="n"/>
      <c r="S401" s="29" t="n"/>
      <c r="T401" s="30" t="n"/>
      <c r="U401" s="30" t="n"/>
    </row>
    <row r="402">
      <c r="A402" s="29" t="n"/>
      <c r="B402" s="30" t="n"/>
      <c r="C402" s="30" t="n"/>
      <c r="D402" s="12" t="n"/>
      <c r="E402" s="30" t="n"/>
      <c r="F402" s="12" t="n"/>
      <c r="G402" s="30" t="n"/>
      <c r="H402" s="31" t="n"/>
      <c r="I402" s="12" t="n"/>
      <c r="J402" s="12" t="n"/>
      <c r="K402" s="12">
        <f>IF(H402="","",IF(J402="","증빙 빈칸",IF(OR(J402="세금계산서",J402="계산서",J402="카드전표",J402="현금영수증"),"적격증빙 4종",IF(J402="없음","증빙 없음","간이·기타"))))</f>
        <v/>
      </c>
      <c r="L402" s="12">
        <f>IF(H402="","",IF(H402&gt;30000,"초과",""))</f>
        <v/>
      </c>
      <c r="M402" s="12">
        <f>IF(H402="","",IF(J402="","증빙 빈칸",IF(AND(H402&gt;30000,K402&lt;&gt;"적격증빙 4종"),"확인 필요","")))</f>
        <v/>
      </c>
      <c r="N402" s="12" t="n"/>
      <c r="O402" s="12" t="n"/>
      <c r="P402" s="12" t="n"/>
      <c r="Q402" s="12" t="n"/>
      <c r="R402" s="29" t="n"/>
      <c r="S402" s="29" t="n"/>
      <c r="T402" s="30" t="n"/>
      <c r="U402" s="30" t="n"/>
    </row>
    <row r="403">
      <c r="A403" s="29" t="n"/>
      <c r="B403" s="30" t="n"/>
      <c r="C403" s="30" t="n"/>
      <c r="D403" s="12" t="n"/>
      <c r="E403" s="30" t="n"/>
      <c r="F403" s="12" t="n"/>
      <c r="G403" s="30" t="n"/>
      <c r="H403" s="31" t="n"/>
      <c r="I403" s="12" t="n"/>
      <c r="J403" s="12" t="n"/>
      <c r="K403" s="12">
        <f>IF(H403="","",IF(J403="","증빙 빈칸",IF(OR(J403="세금계산서",J403="계산서",J403="카드전표",J403="현금영수증"),"적격증빙 4종",IF(J403="없음","증빙 없음","간이·기타"))))</f>
        <v/>
      </c>
      <c r="L403" s="12">
        <f>IF(H403="","",IF(H403&gt;30000,"초과",""))</f>
        <v/>
      </c>
      <c r="M403" s="12">
        <f>IF(H403="","",IF(J403="","증빙 빈칸",IF(AND(H403&gt;30000,K403&lt;&gt;"적격증빙 4종"),"확인 필요","")))</f>
        <v/>
      </c>
      <c r="N403" s="12" t="n"/>
      <c r="O403" s="12" t="n"/>
      <c r="P403" s="12" t="n"/>
      <c r="Q403" s="12" t="n"/>
      <c r="R403" s="29" t="n"/>
      <c r="S403" s="29" t="n"/>
      <c r="T403" s="30" t="n"/>
      <c r="U403" s="30" t="n"/>
    </row>
    <row r="404">
      <c r="A404" s="29" t="n"/>
      <c r="B404" s="30" t="n"/>
      <c r="C404" s="30" t="n"/>
      <c r="D404" s="12" t="n"/>
      <c r="E404" s="30" t="n"/>
      <c r="F404" s="12" t="n"/>
      <c r="G404" s="30" t="n"/>
      <c r="H404" s="31" t="n"/>
      <c r="I404" s="12" t="n"/>
      <c r="J404" s="12" t="n"/>
      <c r="K404" s="12">
        <f>IF(H404="","",IF(J404="","증빙 빈칸",IF(OR(J404="세금계산서",J404="계산서",J404="카드전표",J404="현금영수증"),"적격증빙 4종",IF(J404="없음","증빙 없음","간이·기타"))))</f>
        <v/>
      </c>
      <c r="L404" s="12">
        <f>IF(H404="","",IF(H404&gt;30000,"초과",""))</f>
        <v/>
      </c>
      <c r="M404" s="12">
        <f>IF(H404="","",IF(J404="","증빙 빈칸",IF(AND(H404&gt;30000,K404&lt;&gt;"적격증빙 4종"),"확인 필요","")))</f>
        <v/>
      </c>
      <c r="N404" s="12" t="n"/>
      <c r="O404" s="12" t="n"/>
      <c r="P404" s="12" t="n"/>
      <c r="Q404" s="12" t="n"/>
      <c r="R404" s="29" t="n"/>
      <c r="S404" s="29" t="n"/>
      <c r="T404" s="30" t="n"/>
      <c r="U404" s="30" t="n"/>
    </row>
    <row r="405">
      <c r="A405" s="29" t="n"/>
      <c r="B405" s="30" t="n"/>
      <c r="C405" s="30" t="n"/>
      <c r="D405" s="12" t="n"/>
      <c r="E405" s="30" t="n"/>
      <c r="F405" s="12" t="n"/>
      <c r="G405" s="30" t="n"/>
      <c r="H405" s="31" t="n"/>
      <c r="I405" s="12" t="n"/>
      <c r="J405" s="12" t="n"/>
      <c r="K405" s="12">
        <f>IF(H405="","",IF(J405="","증빙 빈칸",IF(OR(J405="세금계산서",J405="계산서",J405="카드전표",J405="현금영수증"),"적격증빙 4종",IF(J405="없음","증빙 없음","간이·기타"))))</f>
        <v/>
      </c>
      <c r="L405" s="12">
        <f>IF(H405="","",IF(H405&gt;30000,"초과",""))</f>
        <v/>
      </c>
      <c r="M405" s="12">
        <f>IF(H405="","",IF(J405="","증빙 빈칸",IF(AND(H405&gt;30000,K405&lt;&gt;"적격증빙 4종"),"확인 필요","")))</f>
        <v/>
      </c>
      <c r="N405" s="12" t="n"/>
      <c r="O405" s="12" t="n"/>
      <c r="P405" s="12" t="n"/>
      <c r="Q405" s="12" t="n"/>
      <c r="R405" s="29" t="n"/>
      <c r="S405" s="29" t="n"/>
      <c r="T405" s="30" t="n"/>
      <c r="U405" s="30" t="n"/>
    </row>
    <row r="406">
      <c r="A406" s="29" t="n"/>
      <c r="B406" s="30" t="n"/>
      <c r="C406" s="30" t="n"/>
      <c r="D406" s="12" t="n"/>
      <c r="E406" s="30" t="n"/>
      <c r="F406" s="12" t="n"/>
      <c r="G406" s="30" t="n"/>
      <c r="H406" s="31" t="n"/>
      <c r="I406" s="12" t="n"/>
      <c r="J406" s="12" t="n"/>
      <c r="K406" s="12">
        <f>IF(H406="","",IF(J406="","증빙 빈칸",IF(OR(J406="세금계산서",J406="계산서",J406="카드전표",J406="현금영수증"),"적격증빙 4종",IF(J406="없음","증빙 없음","간이·기타"))))</f>
        <v/>
      </c>
      <c r="L406" s="12">
        <f>IF(H406="","",IF(H406&gt;30000,"초과",""))</f>
        <v/>
      </c>
      <c r="M406" s="12">
        <f>IF(H406="","",IF(J406="","증빙 빈칸",IF(AND(H406&gt;30000,K406&lt;&gt;"적격증빙 4종"),"확인 필요","")))</f>
        <v/>
      </c>
      <c r="N406" s="12" t="n"/>
      <c r="O406" s="12" t="n"/>
      <c r="P406" s="12" t="n"/>
      <c r="Q406" s="12" t="n"/>
      <c r="R406" s="29" t="n"/>
      <c r="S406" s="29" t="n"/>
      <c r="T406" s="30" t="n"/>
      <c r="U406" s="30" t="n"/>
    </row>
    <row r="407">
      <c r="A407" s="29" t="n"/>
      <c r="B407" s="30" t="n"/>
      <c r="C407" s="30" t="n"/>
      <c r="D407" s="12" t="n"/>
      <c r="E407" s="30" t="n"/>
      <c r="F407" s="12" t="n"/>
      <c r="G407" s="30" t="n"/>
      <c r="H407" s="31" t="n"/>
      <c r="I407" s="12" t="n"/>
      <c r="J407" s="12" t="n"/>
      <c r="K407" s="12">
        <f>IF(H407="","",IF(J407="","증빙 빈칸",IF(OR(J407="세금계산서",J407="계산서",J407="카드전표",J407="현금영수증"),"적격증빙 4종",IF(J407="없음","증빙 없음","간이·기타"))))</f>
        <v/>
      </c>
      <c r="L407" s="12">
        <f>IF(H407="","",IF(H407&gt;30000,"초과",""))</f>
        <v/>
      </c>
      <c r="M407" s="12">
        <f>IF(H407="","",IF(J407="","증빙 빈칸",IF(AND(H407&gt;30000,K407&lt;&gt;"적격증빙 4종"),"확인 필요","")))</f>
        <v/>
      </c>
      <c r="N407" s="12" t="n"/>
      <c r="O407" s="12" t="n"/>
      <c r="P407" s="12" t="n"/>
      <c r="Q407" s="12" t="n"/>
      <c r="R407" s="29" t="n"/>
      <c r="S407" s="29" t="n"/>
      <c r="T407" s="30" t="n"/>
      <c r="U407" s="30" t="n"/>
    </row>
    <row r="408">
      <c r="A408" s="29" t="n"/>
      <c r="B408" s="30" t="n"/>
      <c r="C408" s="30" t="n"/>
      <c r="D408" s="12" t="n"/>
      <c r="E408" s="30" t="n"/>
      <c r="F408" s="12" t="n"/>
      <c r="G408" s="30" t="n"/>
      <c r="H408" s="31" t="n"/>
      <c r="I408" s="12" t="n"/>
      <c r="J408" s="12" t="n"/>
      <c r="K408" s="12">
        <f>IF(H408="","",IF(J408="","증빙 빈칸",IF(OR(J408="세금계산서",J408="계산서",J408="카드전표",J408="현금영수증"),"적격증빙 4종",IF(J408="없음","증빙 없음","간이·기타"))))</f>
        <v/>
      </c>
      <c r="L408" s="12">
        <f>IF(H408="","",IF(H408&gt;30000,"초과",""))</f>
        <v/>
      </c>
      <c r="M408" s="12">
        <f>IF(H408="","",IF(J408="","증빙 빈칸",IF(AND(H408&gt;30000,K408&lt;&gt;"적격증빙 4종"),"확인 필요","")))</f>
        <v/>
      </c>
      <c r="N408" s="12" t="n"/>
      <c r="O408" s="12" t="n"/>
      <c r="P408" s="12" t="n"/>
      <c r="Q408" s="12" t="n"/>
      <c r="R408" s="29" t="n"/>
      <c r="S408" s="29" t="n"/>
      <c r="T408" s="30" t="n"/>
      <c r="U408" s="30" t="n"/>
    </row>
    <row r="409">
      <c r="A409" s="29" t="n"/>
      <c r="B409" s="30" t="n"/>
      <c r="C409" s="30" t="n"/>
      <c r="D409" s="12" t="n"/>
      <c r="E409" s="30" t="n"/>
      <c r="F409" s="12" t="n"/>
      <c r="G409" s="30" t="n"/>
      <c r="H409" s="31" t="n"/>
      <c r="I409" s="12" t="n"/>
      <c r="J409" s="12" t="n"/>
      <c r="K409" s="12">
        <f>IF(H409="","",IF(J409="","증빙 빈칸",IF(OR(J409="세금계산서",J409="계산서",J409="카드전표",J409="현금영수증"),"적격증빙 4종",IF(J409="없음","증빙 없음","간이·기타"))))</f>
        <v/>
      </c>
      <c r="L409" s="12">
        <f>IF(H409="","",IF(H409&gt;30000,"초과",""))</f>
        <v/>
      </c>
      <c r="M409" s="12">
        <f>IF(H409="","",IF(J409="","증빙 빈칸",IF(AND(H409&gt;30000,K409&lt;&gt;"적격증빙 4종"),"확인 필요","")))</f>
        <v/>
      </c>
      <c r="N409" s="12" t="n"/>
      <c r="O409" s="12" t="n"/>
      <c r="P409" s="12" t="n"/>
      <c r="Q409" s="12" t="n"/>
      <c r="R409" s="29" t="n"/>
      <c r="S409" s="29" t="n"/>
      <c r="T409" s="30" t="n"/>
      <c r="U409" s="30" t="n"/>
    </row>
    <row r="410">
      <c r="A410" s="29" t="n"/>
      <c r="B410" s="30" t="n"/>
      <c r="C410" s="30" t="n"/>
      <c r="D410" s="12" t="n"/>
      <c r="E410" s="30" t="n"/>
      <c r="F410" s="12" t="n"/>
      <c r="G410" s="30" t="n"/>
      <c r="H410" s="31" t="n"/>
      <c r="I410" s="12" t="n"/>
      <c r="J410" s="12" t="n"/>
      <c r="K410" s="12">
        <f>IF(H410="","",IF(J410="","증빙 빈칸",IF(OR(J410="세금계산서",J410="계산서",J410="카드전표",J410="현금영수증"),"적격증빙 4종",IF(J410="없음","증빙 없음","간이·기타"))))</f>
        <v/>
      </c>
      <c r="L410" s="12">
        <f>IF(H410="","",IF(H410&gt;30000,"초과",""))</f>
        <v/>
      </c>
      <c r="M410" s="12">
        <f>IF(H410="","",IF(J410="","증빙 빈칸",IF(AND(H410&gt;30000,K410&lt;&gt;"적격증빙 4종"),"확인 필요","")))</f>
        <v/>
      </c>
      <c r="N410" s="12" t="n"/>
      <c r="O410" s="12" t="n"/>
      <c r="P410" s="12" t="n"/>
      <c r="Q410" s="12" t="n"/>
      <c r="R410" s="29" t="n"/>
      <c r="S410" s="29" t="n"/>
      <c r="T410" s="30" t="n"/>
      <c r="U410" s="30" t="n"/>
    </row>
    <row r="411">
      <c r="A411" s="29" t="n"/>
      <c r="B411" s="30" t="n"/>
      <c r="C411" s="30" t="n"/>
      <c r="D411" s="12" t="n"/>
      <c r="E411" s="30" t="n"/>
      <c r="F411" s="12" t="n"/>
      <c r="G411" s="30" t="n"/>
      <c r="H411" s="31" t="n"/>
      <c r="I411" s="12" t="n"/>
      <c r="J411" s="12" t="n"/>
      <c r="K411" s="12">
        <f>IF(H411="","",IF(J411="","증빙 빈칸",IF(OR(J411="세금계산서",J411="계산서",J411="카드전표",J411="현금영수증"),"적격증빙 4종",IF(J411="없음","증빙 없음","간이·기타"))))</f>
        <v/>
      </c>
      <c r="L411" s="12">
        <f>IF(H411="","",IF(H411&gt;30000,"초과",""))</f>
        <v/>
      </c>
      <c r="M411" s="12">
        <f>IF(H411="","",IF(J411="","증빙 빈칸",IF(AND(H411&gt;30000,K411&lt;&gt;"적격증빙 4종"),"확인 필요","")))</f>
        <v/>
      </c>
      <c r="N411" s="12" t="n"/>
      <c r="O411" s="12" t="n"/>
      <c r="P411" s="12" t="n"/>
      <c r="Q411" s="12" t="n"/>
      <c r="R411" s="29" t="n"/>
      <c r="S411" s="29" t="n"/>
      <c r="T411" s="30" t="n"/>
      <c r="U411" s="30" t="n"/>
    </row>
    <row r="412">
      <c r="A412" s="29" t="n"/>
      <c r="B412" s="30" t="n"/>
      <c r="C412" s="30" t="n"/>
      <c r="D412" s="12" t="n"/>
      <c r="E412" s="30" t="n"/>
      <c r="F412" s="12" t="n"/>
      <c r="G412" s="30" t="n"/>
      <c r="H412" s="31" t="n"/>
      <c r="I412" s="12" t="n"/>
      <c r="J412" s="12" t="n"/>
      <c r="K412" s="12">
        <f>IF(H412="","",IF(J412="","증빙 빈칸",IF(OR(J412="세금계산서",J412="계산서",J412="카드전표",J412="현금영수증"),"적격증빙 4종",IF(J412="없음","증빙 없음","간이·기타"))))</f>
        <v/>
      </c>
      <c r="L412" s="12">
        <f>IF(H412="","",IF(H412&gt;30000,"초과",""))</f>
        <v/>
      </c>
      <c r="M412" s="12">
        <f>IF(H412="","",IF(J412="","증빙 빈칸",IF(AND(H412&gt;30000,K412&lt;&gt;"적격증빙 4종"),"확인 필요","")))</f>
        <v/>
      </c>
      <c r="N412" s="12" t="n"/>
      <c r="O412" s="12" t="n"/>
      <c r="P412" s="12" t="n"/>
      <c r="Q412" s="12" t="n"/>
      <c r="R412" s="29" t="n"/>
      <c r="S412" s="29" t="n"/>
      <c r="T412" s="30" t="n"/>
      <c r="U412" s="30" t="n"/>
    </row>
    <row r="413">
      <c r="A413" s="29" t="n"/>
      <c r="B413" s="30" t="n"/>
      <c r="C413" s="30" t="n"/>
      <c r="D413" s="12" t="n"/>
      <c r="E413" s="30" t="n"/>
      <c r="F413" s="12" t="n"/>
      <c r="G413" s="30" t="n"/>
      <c r="H413" s="31" t="n"/>
      <c r="I413" s="12" t="n"/>
      <c r="J413" s="12" t="n"/>
      <c r="K413" s="12">
        <f>IF(H413="","",IF(J413="","증빙 빈칸",IF(OR(J413="세금계산서",J413="계산서",J413="카드전표",J413="현금영수증"),"적격증빙 4종",IF(J413="없음","증빙 없음","간이·기타"))))</f>
        <v/>
      </c>
      <c r="L413" s="12">
        <f>IF(H413="","",IF(H413&gt;30000,"초과",""))</f>
        <v/>
      </c>
      <c r="M413" s="12">
        <f>IF(H413="","",IF(J413="","증빙 빈칸",IF(AND(H413&gt;30000,K413&lt;&gt;"적격증빙 4종"),"확인 필요","")))</f>
        <v/>
      </c>
      <c r="N413" s="12" t="n"/>
      <c r="O413" s="12" t="n"/>
      <c r="P413" s="12" t="n"/>
      <c r="Q413" s="12" t="n"/>
      <c r="R413" s="29" t="n"/>
      <c r="S413" s="29" t="n"/>
      <c r="T413" s="30" t="n"/>
      <c r="U413" s="30" t="n"/>
    </row>
    <row r="414">
      <c r="A414" s="29" t="n"/>
      <c r="B414" s="30" t="n"/>
      <c r="C414" s="30" t="n"/>
      <c r="D414" s="12" t="n"/>
      <c r="E414" s="30" t="n"/>
      <c r="F414" s="12" t="n"/>
      <c r="G414" s="30" t="n"/>
      <c r="H414" s="31" t="n"/>
      <c r="I414" s="12" t="n"/>
      <c r="J414" s="12" t="n"/>
      <c r="K414" s="12">
        <f>IF(H414="","",IF(J414="","증빙 빈칸",IF(OR(J414="세금계산서",J414="계산서",J414="카드전표",J414="현금영수증"),"적격증빙 4종",IF(J414="없음","증빙 없음","간이·기타"))))</f>
        <v/>
      </c>
      <c r="L414" s="12">
        <f>IF(H414="","",IF(H414&gt;30000,"초과",""))</f>
        <v/>
      </c>
      <c r="M414" s="12">
        <f>IF(H414="","",IF(J414="","증빙 빈칸",IF(AND(H414&gt;30000,K414&lt;&gt;"적격증빙 4종"),"확인 필요","")))</f>
        <v/>
      </c>
      <c r="N414" s="12" t="n"/>
      <c r="O414" s="12" t="n"/>
      <c r="P414" s="12" t="n"/>
      <c r="Q414" s="12" t="n"/>
      <c r="R414" s="29" t="n"/>
      <c r="S414" s="29" t="n"/>
      <c r="T414" s="30" t="n"/>
      <c r="U414" s="30" t="n"/>
    </row>
    <row r="415">
      <c r="A415" s="29" t="n"/>
      <c r="B415" s="30" t="n"/>
      <c r="C415" s="30" t="n"/>
      <c r="D415" s="12" t="n"/>
      <c r="E415" s="30" t="n"/>
      <c r="F415" s="12" t="n"/>
      <c r="G415" s="30" t="n"/>
      <c r="H415" s="31" t="n"/>
      <c r="I415" s="12" t="n"/>
      <c r="J415" s="12" t="n"/>
      <c r="K415" s="12">
        <f>IF(H415="","",IF(J415="","증빙 빈칸",IF(OR(J415="세금계산서",J415="계산서",J415="카드전표",J415="현금영수증"),"적격증빙 4종",IF(J415="없음","증빙 없음","간이·기타"))))</f>
        <v/>
      </c>
      <c r="L415" s="12">
        <f>IF(H415="","",IF(H415&gt;30000,"초과",""))</f>
        <v/>
      </c>
      <c r="M415" s="12">
        <f>IF(H415="","",IF(J415="","증빙 빈칸",IF(AND(H415&gt;30000,K415&lt;&gt;"적격증빙 4종"),"확인 필요","")))</f>
        <v/>
      </c>
      <c r="N415" s="12" t="n"/>
      <c r="O415" s="12" t="n"/>
      <c r="P415" s="12" t="n"/>
      <c r="Q415" s="12" t="n"/>
      <c r="R415" s="29" t="n"/>
      <c r="S415" s="29" t="n"/>
      <c r="T415" s="30" t="n"/>
      <c r="U415" s="30" t="n"/>
    </row>
    <row r="416">
      <c r="A416" s="29" t="n"/>
      <c r="B416" s="30" t="n"/>
      <c r="C416" s="30" t="n"/>
      <c r="D416" s="12" t="n"/>
      <c r="E416" s="30" t="n"/>
      <c r="F416" s="12" t="n"/>
      <c r="G416" s="30" t="n"/>
      <c r="H416" s="31" t="n"/>
      <c r="I416" s="12" t="n"/>
      <c r="J416" s="12" t="n"/>
      <c r="K416" s="12">
        <f>IF(H416="","",IF(J416="","증빙 빈칸",IF(OR(J416="세금계산서",J416="계산서",J416="카드전표",J416="현금영수증"),"적격증빙 4종",IF(J416="없음","증빙 없음","간이·기타"))))</f>
        <v/>
      </c>
      <c r="L416" s="12">
        <f>IF(H416="","",IF(H416&gt;30000,"초과",""))</f>
        <v/>
      </c>
      <c r="M416" s="12">
        <f>IF(H416="","",IF(J416="","증빙 빈칸",IF(AND(H416&gt;30000,K416&lt;&gt;"적격증빙 4종"),"확인 필요","")))</f>
        <v/>
      </c>
      <c r="N416" s="12" t="n"/>
      <c r="O416" s="12" t="n"/>
      <c r="P416" s="12" t="n"/>
      <c r="Q416" s="12" t="n"/>
      <c r="R416" s="29" t="n"/>
      <c r="S416" s="29" t="n"/>
      <c r="T416" s="30" t="n"/>
      <c r="U416" s="30" t="n"/>
    </row>
    <row r="417">
      <c r="A417" s="29" t="n"/>
      <c r="B417" s="30" t="n"/>
      <c r="C417" s="30" t="n"/>
      <c r="D417" s="12" t="n"/>
      <c r="E417" s="30" t="n"/>
      <c r="F417" s="12" t="n"/>
      <c r="G417" s="30" t="n"/>
      <c r="H417" s="31" t="n"/>
      <c r="I417" s="12" t="n"/>
      <c r="J417" s="12" t="n"/>
      <c r="K417" s="12">
        <f>IF(H417="","",IF(J417="","증빙 빈칸",IF(OR(J417="세금계산서",J417="계산서",J417="카드전표",J417="현금영수증"),"적격증빙 4종",IF(J417="없음","증빙 없음","간이·기타"))))</f>
        <v/>
      </c>
      <c r="L417" s="12">
        <f>IF(H417="","",IF(H417&gt;30000,"초과",""))</f>
        <v/>
      </c>
      <c r="M417" s="12">
        <f>IF(H417="","",IF(J417="","증빙 빈칸",IF(AND(H417&gt;30000,K417&lt;&gt;"적격증빙 4종"),"확인 필요","")))</f>
        <v/>
      </c>
      <c r="N417" s="12" t="n"/>
      <c r="O417" s="12" t="n"/>
      <c r="P417" s="12" t="n"/>
      <c r="Q417" s="12" t="n"/>
      <c r="R417" s="29" t="n"/>
      <c r="S417" s="29" t="n"/>
      <c r="T417" s="30" t="n"/>
      <c r="U417" s="30" t="n"/>
    </row>
    <row r="418">
      <c r="A418" s="29" t="n"/>
      <c r="B418" s="30" t="n"/>
      <c r="C418" s="30" t="n"/>
      <c r="D418" s="12" t="n"/>
      <c r="E418" s="30" t="n"/>
      <c r="F418" s="12" t="n"/>
      <c r="G418" s="30" t="n"/>
      <c r="H418" s="31" t="n"/>
      <c r="I418" s="12" t="n"/>
      <c r="J418" s="12" t="n"/>
      <c r="K418" s="12">
        <f>IF(H418="","",IF(J418="","증빙 빈칸",IF(OR(J418="세금계산서",J418="계산서",J418="카드전표",J418="현금영수증"),"적격증빙 4종",IF(J418="없음","증빙 없음","간이·기타"))))</f>
        <v/>
      </c>
      <c r="L418" s="12">
        <f>IF(H418="","",IF(H418&gt;30000,"초과",""))</f>
        <v/>
      </c>
      <c r="M418" s="12">
        <f>IF(H418="","",IF(J418="","증빙 빈칸",IF(AND(H418&gt;30000,K418&lt;&gt;"적격증빙 4종"),"확인 필요","")))</f>
        <v/>
      </c>
      <c r="N418" s="12" t="n"/>
      <c r="O418" s="12" t="n"/>
      <c r="P418" s="12" t="n"/>
      <c r="Q418" s="12" t="n"/>
      <c r="R418" s="29" t="n"/>
      <c r="S418" s="29" t="n"/>
      <c r="T418" s="30" t="n"/>
      <c r="U418" s="30" t="n"/>
    </row>
    <row r="419">
      <c r="A419" s="29" t="n"/>
      <c r="B419" s="30" t="n"/>
      <c r="C419" s="30" t="n"/>
      <c r="D419" s="12" t="n"/>
      <c r="E419" s="30" t="n"/>
      <c r="F419" s="12" t="n"/>
      <c r="G419" s="30" t="n"/>
      <c r="H419" s="31" t="n"/>
      <c r="I419" s="12" t="n"/>
      <c r="J419" s="12" t="n"/>
      <c r="K419" s="12">
        <f>IF(H419="","",IF(J419="","증빙 빈칸",IF(OR(J419="세금계산서",J419="계산서",J419="카드전표",J419="현금영수증"),"적격증빙 4종",IF(J419="없음","증빙 없음","간이·기타"))))</f>
        <v/>
      </c>
      <c r="L419" s="12">
        <f>IF(H419="","",IF(H419&gt;30000,"초과",""))</f>
        <v/>
      </c>
      <c r="M419" s="12">
        <f>IF(H419="","",IF(J419="","증빙 빈칸",IF(AND(H419&gt;30000,K419&lt;&gt;"적격증빙 4종"),"확인 필요","")))</f>
        <v/>
      </c>
      <c r="N419" s="12" t="n"/>
      <c r="O419" s="12" t="n"/>
      <c r="P419" s="12" t="n"/>
      <c r="Q419" s="12" t="n"/>
      <c r="R419" s="29" t="n"/>
      <c r="S419" s="29" t="n"/>
      <c r="T419" s="30" t="n"/>
      <c r="U419" s="30" t="n"/>
    </row>
    <row r="420">
      <c r="A420" s="29" t="n"/>
      <c r="B420" s="30" t="n"/>
      <c r="C420" s="30" t="n"/>
      <c r="D420" s="12" t="n"/>
      <c r="E420" s="30" t="n"/>
      <c r="F420" s="12" t="n"/>
      <c r="G420" s="30" t="n"/>
      <c r="H420" s="31" t="n"/>
      <c r="I420" s="12" t="n"/>
      <c r="J420" s="12" t="n"/>
      <c r="K420" s="12">
        <f>IF(H420="","",IF(J420="","증빙 빈칸",IF(OR(J420="세금계산서",J420="계산서",J420="카드전표",J420="현금영수증"),"적격증빙 4종",IF(J420="없음","증빙 없음","간이·기타"))))</f>
        <v/>
      </c>
      <c r="L420" s="12">
        <f>IF(H420="","",IF(H420&gt;30000,"초과",""))</f>
        <v/>
      </c>
      <c r="M420" s="12">
        <f>IF(H420="","",IF(J420="","증빙 빈칸",IF(AND(H420&gt;30000,K420&lt;&gt;"적격증빙 4종"),"확인 필요","")))</f>
        <v/>
      </c>
      <c r="N420" s="12" t="n"/>
      <c r="O420" s="12" t="n"/>
      <c r="P420" s="12" t="n"/>
      <c r="Q420" s="12" t="n"/>
      <c r="R420" s="29" t="n"/>
      <c r="S420" s="29" t="n"/>
      <c r="T420" s="30" t="n"/>
      <c r="U420" s="30" t="n"/>
    </row>
    <row r="421">
      <c r="A421" s="29" t="n"/>
      <c r="B421" s="30" t="n"/>
      <c r="C421" s="30" t="n"/>
      <c r="D421" s="12" t="n"/>
      <c r="E421" s="30" t="n"/>
      <c r="F421" s="12" t="n"/>
      <c r="G421" s="30" t="n"/>
      <c r="H421" s="31" t="n"/>
      <c r="I421" s="12" t="n"/>
      <c r="J421" s="12" t="n"/>
      <c r="K421" s="12">
        <f>IF(H421="","",IF(J421="","증빙 빈칸",IF(OR(J421="세금계산서",J421="계산서",J421="카드전표",J421="현금영수증"),"적격증빙 4종",IF(J421="없음","증빙 없음","간이·기타"))))</f>
        <v/>
      </c>
      <c r="L421" s="12">
        <f>IF(H421="","",IF(H421&gt;30000,"초과",""))</f>
        <v/>
      </c>
      <c r="M421" s="12">
        <f>IF(H421="","",IF(J421="","증빙 빈칸",IF(AND(H421&gt;30000,K421&lt;&gt;"적격증빙 4종"),"확인 필요","")))</f>
        <v/>
      </c>
      <c r="N421" s="12" t="n"/>
      <c r="O421" s="12" t="n"/>
      <c r="P421" s="12" t="n"/>
      <c r="Q421" s="12" t="n"/>
      <c r="R421" s="29" t="n"/>
      <c r="S421" s="29" t="n"/>
      <c r="T421" s="30" t="n"/>
      <c r="U421" s="30" t="n"/>
    </row>
    <row r="422">
      <c r="A422" s="29" t="n"/>
      <c r="B422" s="30" t="n"/>
      <c r="C422" s="30" t="n"/>
      <c r="D422" s="12" t="n"/>
      <c r="E422" s="30" t="n"/>
      <c r="F422" s="12" t="n"/>
      <c r="G422" s="30" t="n"/>
      <c r="H422" s="31" t="n"/>
      <c r="I422" s="12" t="n"/>
      <c r="J422" s="12" t="n"/>
      <c r="K422" s="12">
        <f>IF(H422="","",IF(J422="","증빙 빈칸",IF(OR(J422="세금계산서",J422="계산서",J422="카드전표",J422="현금영수증"),"적격증빙 4종",IF(J422="없음","증빙 없음","간이·기타"))))</f>
        <v/>
      </c>
      <c r="L422" s="12">
        <f>IF(H422="","",IF(H422&gt;30000,"초과",""))</f>
        <v/>
      </c>
      <c r="M422" s="12">
        <f>IF(H422="","",IF(J422="","증빙 빈칸",IF(AND(H422&gt;30000,K422&lt;&gt;"적격증빙 4종"),"확인 필요","")))</f>
        <v/>
      </c>
      <c r="N422" s="12" t="n"/>
      <c r="O422" s="12" t="n"/>
      <c r="P422" s="12" t="n"/>
      <c r="Q422" s="12" t="n"/>
      <c r="R422" s="29" t="n"/>
      <c r="S422" s="29" t="n"/>
      <c r="T422" s="30" t="n"/>
      <c r="U422" s="30" t="n"/>
    </row>
    <row r="423">
      <c r="A423" s="29" t="n"/>
      <c r="B423" s="30" t="n"/>
      <c r="C423" s="30" t="n"/>
      <c r="D423" s="12" t="n"/>
      <c r="E423" s="30" t="n"/>
      <c r="F423" s="12" t="n"/>
      <c r="G423" s="30" t="n"/>
      <c r="H423" s="31" t="n"/>
      <c r="I423" s="12" t="n"/>
      <c r="J423" s="12" t="n"/>
      <c r="K423" s="12">
        <f>IF(H423="","",IF(J423="","증빙 빈칸",IF(OR(J423="세금계산서",J423="계산서",J423="카드전표",J423="현금영수증"),"적격증빙 4종",IF(J423="없음","증빙 없음","간이·기타"))))</f>
        <v/>
      </c>
      <c r="L423" s="12">
        <f>IF(H423="","",IF(H423&gt;30000,"초과",""))</f>
        <v/>
      </c>
      <c r="M423" s="12">
        <f>IF(H423="","",IF(J423="","증빙 빈칸",IF(AND(H423&gt;30000,K423&lt;&gt;"적격증빙 4종"),"확인 필요","")))</f>
        <v/>
      </c>
      <c r="N423" s="12" t="n"/>
      <c r="O423" s="12" t="n"/>
      <c r="P423" s="12" t="n"/>
      <c r="Q423" s="12" t="n"/>
      <c r="R423" s="29" t="n"/>
      <c r="S423" s="29" t="n"/>
      <c r="T423" s="30" t="n"/>
      <c r="U423" s="30" t="n"/>
    </row>
    <row r="424">
      <c r="A424" s="29" t="n"/>
      <c r="B424" s="30" t="n"/>
      <c r="C424" s="30" t="n"/>
      <c r="D424" s="12" t="n"/>
      <c r="E424" s="30" t="n"/>
      <c r="F424" s="12" t="n"/>
      <c r="G424" s="30" t="n"/>
      <c r="H424" s="31" t="n"/>
      <c r="I424" s="12" t="n"/>
      <c r="J424" s="12" t="n"/>
      <c r="K424" s="12">
        <f>IF(H424="","",IF(J424="","증빙 빈칸",IF(OR(J424="세금계산서",J424="계산서",J424="카드전표",J424="현금영수증"),"적격증빙 4종",IF(J424="없음","증빙 없음","간이·기타"))))</f>
        <v/>
      </c>
      <c r="L424" s="12">
        <f>IF(H424="","",IF(H424&gt;30000,"초과",""))</f>
        <v/>
      </c>
      <c r="M424" s="12">
        <f>IF(H424="","",IF(J424="","증빙 빈칸",IF(AND(H424&gt;30000,K424&lt;&gt;"적격증빙 4종"),"확인 필요","")))</f>
        <v/>
      </c>
      <c r="N424" s="12" t="n"/>
      <c r="O424" s="12" t="n"/>
      <c r="P424" s="12" t="n"/>
      <c r="Q424" s="12" t="n"/>
      <c r="R424" s="29" t="n"/>
      <c r="S424" s="29" t="n"/>
      <c r="T424" s="30" t="n"/>
      <c r="U424" s="30" t="n"/>
    </row>
    <row r="425">
      <c r="A425" s="29" t="n"/>
      <c r="B425" s="30" t="n"/>
      <c r="C425" s="30" t="n"/>
      <c r="D425" s="12" t="n"/>
      <c r="E425" s="30" t="n"/>
      <c r="F425" s="12" t="n"/>
      <c r="G425" s="30" t="n"/>
      <c r="H425" s="31" t="n"/>
      <c r="I425" s="12" t="n"/>
      <c r="J425" s="12" t="n"/>
      <c r="K425" s="12">
        <f>IF(H425="","",IF(J425="","증빙 빈칸",IF(OR(J425="세금계산서",J425="계산서",J425="카드전표",J425="현금영수증"),"적격증빙 4종",IF(J425="없음","증빙 없음","간이·기타"))))</f>
        <v/>
      </c>
      <c r="L425" s="12">
        <f>IF(H425="","",IF(H425&gt;30000,"초과",""))</f>
        <v/>
      </c>
      <c r="M425" s="12">
        <f>IF(H425="","",IF(J425="","증빙 빈칸",IF(AND(H425&gt;30000,K425&lt;&gt;"적격증빙 4종"),"확인 필요","")))</f>
        <v/>
      </c>
      <c r="N425" s="12" t="n"/>
      <c r="O425" s="12" t="n"/>
      <c r="P425" s="12" t="n"/>
      <c r="Q425" s="12" t="n"/>
      <c r="R425" s="29" t="n"/>
      <c r="S425" s="29" t="n"/>
      <c r="T425" s="30" t="n"/>
      <c r="U425" s="30" t="n"/>
    </row>
    <row r="426">
      <c r="A426" s="29" t="n"/>
      <c r="B426" s="30" t="n"/>
      <c r="C426" s="30" t="n"/>
      <c r="D426" s="12" t="n"/>
      <c r="E426" s="30" t="n"/>
      <c r="F426" s="12" t="n"/>
      <c r="G426" s="30" t="n"/>
      <c r="H426" s="31" t="n"/>
      <c r="I426" s="12" t="n"/>
      <c r="J426" s="12" t="n"/>
      <c r="K426" s="12">
        <f>IF(H426="","",IF(J426="","증빙 빈칸",IF(OR(J426="세금계산서",J426="계산서",J426="카드전표",J426="현금영수증"),"적격증빙 4종",IF(J426="없음","증빙 없음","간이·기타"))))</f>
        <v/>
      </c>
      <c r="L426" s="12">
        <f>IF(H426="","",IF(H426&gt;30000,"초과",""))</f>
        <v/>
      </c>
      <c r="M426" s="12">
        <f>IF(H426="","",IF(J426="","증빙 빈칸",IF(AND(H426&gt;30000,K426&lt;&gt;"적격증빙 4종"),"확인 필요","")))</f>
        <v/>
      </c>
      <c r="N426" s="12" t="n"/>
      <c r="O426" s="12" t="n"/>
      <c r="P426" s="12" t="n"/>
      <c r="Q426" s="12" t="n"/>
      <c r="R426" s="29" t="n"/>
      <c r="S426" s="29" t="n"/>
      <c r="T426" s="30" t="n"/>
      <c r="U426" s="30" t="n"/>
    </row>
    <row r="427">
      <c r="A427" s="29" t="n"/>
      <c r="B427" s="30" t="n"/>
      <c r="C427" s="30" t="n"/>
      <c r="D427" s="12" t="n"/>
      <c r="E427" s="30" t="n"/>
      <c r="F427" s="12" t="n"/>
      <c r="G427" s="30" t="n"/>
      <c r="H427" s="31" t="n"/>
      <c r="I427" s="12" t="n"/>
      <c r="J427" s="12" t="n"/>
      <c r="K427" s="12">
        <f>IF(H427="","",IF(J427="","증빙 빈칸",IF(OR(J427="세금계산서",J427="계산서",J427="카드전표",J427="현금영수증"),"적격증빙 4종",IF(J427="없음","증빙 없음","간이·기타"))))</f>
        <v/>
      </c>
      <c r="L427" s="12">
        <f>IF(H427="","",IF(H427&gt;30000,"초과",""))</f>
        <v/>
      </c>
      <c r="M427" s="12">
        <f>IF(H427="","",IF(J427="","증빙 빈칸",IF(AND(H427&gt;30000,K427&lt;&gt;"적격증빙 4종"),"확인 필요","")))</f>
        <v/>
      </c>
      <c r="N427" s="12" t="n"/>
      <c r="O427" s="12" t="n"/>
      <c r="P427" s="12" t="n"/>
      <c r="Q427" s="12" t="n"/>
      <c r="R427" s="29" t="n"/>
      <c r="S427" s="29" t="n"/>
      <c r="T427" s="30" t="n"/>
      <c r="U427" s="30" t="n"/>
    </row>
    <row r="428">
      <c r="A428" s="29" t="n"/>
      <c r="B428" s="30" t="n"/>
      <c r="C428" s="30" t="n"/>
      <c r="D428" s="12" t="n"/>
      <c r="E428" s="30" t="n"/>
      <c r="F428" s="12" t="n"/>
      <c r="G428" s="30" t="n"/>
      <c r="H428" s="31" t="n"/>
      <c r="I428" s="12" t="n"/>
      <c r="J428" s="12" t="n"/>
      <c r="K428" s="12">
        <f>IF(H428="","",IF(J428="","증빙 빈칸",IF(OR(J428="세금계산서",J428="계산서",J428="카드전표",J428="현금영수증"),"적격증빙 4종",IF(J428="없음","증빙 없음","간이·기타"))))</f>
        <v/>
      </c>
      <c r="L428" s="12">
        <f>IF(H428="","",IF(H428&gt;30000,"초과",""))</f>
        <v/>
      </c>
      <c r="M428" s="12">
        <f>IF(H428="","",IF(J428="","증빙 빈칸",IF(AND(H428&gt;30000,K428&lt;&gt;"적격증빙 4종"),"확인 필요","")))</f>
        <v/>
      </c>
      <c r="N428" s="12" t="n"/>
      <c r="O428" s="12" t="n"/>
      <c r="P428" s="12" t="n"/>
      <c r="Q428" s="12" t="n"/>
      <c r="R428" s="29" t="n"/>
      <c r="S428" s="29" t="n"/>
      <c r="T428" s="30" t="n"/>
      <c r="U428" s="30" t="n"/>
    </row>
    <row r="429">
      <c r="A429" s="29" t="n"/>
      <c r="B429" s="30" t="n"/>
      <c r="C429" s="30" t="n"/>
      <c r="D429" s="12" t="n"/>
      <c r="E429" s="30" t="n"/>
      <c r="F429" s="12" t="n"/>
      <c r="G429" s="30" t="n"/>
      <c r="H429" s="31" t="n"/>
      <c r="I429" s="12" t="n"/>
      <c r="J429" s="12" t="n"/>
      <c r="K429" s="12">
        <f>IF(H429="","",IF(J429="","증빙 빈칸",IF(OR(J429="세금계산서",J429="계산서",J429="카드전표",J429="현금영수증"),"적격증빙 4종",IF(J429="없음","증빙 없음","간이·기타"))))</f>
        <v/>
      </c>
      <c r="L429" s="12">
        <f>IF(H429="","",IF(H429&gt;30000,"초과",""))</f>
        <v/>
      </c>
      <c r="M429" s="12">
        <f>IF(H429="","",IF(J429="","증빙 빈칸",IF(AND(H429&gt;30000,K429&lt;&gt;"적격증빙 4종"),"확인 필요","")))</f>
        <v/>
      </c>
      <c r="N429" s="12" t="n"/>
      <c r="O429" s="12" t="n"/>
      <c r="P429" s="12" t="n"/>
      <c r="Q429" s="12" t="n"/>
      <c r="R429" s="29" t="n"/>
      <c r="S429" s="29" t="n"/>
      <c r="T429" s="30" t="n"/>
      <c r="U429" s="30" t="n"/>
    </row>
    <row r="430">
      <c r="A430" s="29" t="n"/>
      <c r="B430" s="30" t="n"/>
      <c r="C430" s="30" t="n"/>
      <c r="D430" s="12" t="n"/>
      <c r="E430" s="30" t="n"/>
      <c r="F430" s="12" t="n"/>
      <c r="G430" s="30" t="n"/>
      <c r="H430" s="31" t="n"/>
      <c r="I430" s="12" t="n"/>
      <c r="J430" s="12" t="n"/>
      <c r="K430" s="12">
        <f>IF(H430="","",IF(J430="","증빙 빈칸",IF(OR(J430="세금계산서",J430="계산서",J430="카드전표",J430="현금영수증"),"적격증빙 4종",IF(J430="없음","증빙 없음","간이·기타"))))</f>
        <v/>
      </c>
      <c r="L430" s="12">
        <f>IF(H430="","",IF(H430&gt;30000,"초과",""))</f>
        <v/>
      </c>
      <c r="M430" s="12">
        <f>IF(H430="","",IF(J430="","증빙 빈칸",IF(AND(H430&gt;30000,K430&lt;&gt;"적격증빙 4종"),"확인 필요","")))</f>
        <v/>
      </c>
      <c r="N430" s="12" t="n"/>
      <c r="O430" s="12" t="n"/>
      <c r="P430" s="12" t="n"/>
      <c r="Q430" s="12" t="n"/>
      <c r="R430" s="29" t="n"/>
      <c r="S430" s="29" t="n"/>
      <c r="T430" s="30" t="n"/>
      <c r="U430" s="30" t="n"/>
    </row>
    <row r="431">
      <c r="A431" s="29" t="n"/>
      <c r="B431" s="30" t="n"/>
      <c r="C431" s="30" t="n"/>
      <c r="D431" s="12" t="n"/>
      <c r="E431" s="30" t="n"/>
      <c r="F431" s="12" t="n"/>
      <c r="G431" s="30" t="n"/>
      <c r="H431" s="31" t="n"/>
      <c r="I431" s="12" t="n"/>
      <c r="J431" s="12" t="n"/>
      <c r="K431" s="12">
        <f>IF(H431="","",IF(J431="","증빙 빈칸",IF(OR(J431="세금계산서",J431="계산서",J431="카드전표",J431="현금영수증"),"적격증빙 4종",IF(J431="없음","증빙 없음","간이·기타"))))</f>
        <v/>
      </c>
      <c r="L431" s="12">
        <f>IF(H431="","",IF(H431&gt;30000,"초과",""))</f>
        <v/>
      </c>
      <c r="M431" s="12">
        <f>IF(H431="","",IF(J431="","증빙 빈칸",IF(AND(H431&gt;30000,K431&lt;&gt;"적격증빙 4종"),"확인 필요","")))</f>
        <v/>
      </c>
      <c r="N431" s="12" t="n"/>
      <c r="O431" s="12" t="n"/>
      <c r="P431" s="12" t="n"/>
      <c r="Q431" s="12" t="n"/>
      <c r="R431" s="29" t="n"/>
      <c r="S431" s="29" t="n"/>
      <c r="T431" s="30" t="n"/>
      <c r="U431" s="30" t="n"/>
    </row>
    <row r="432">
      <c r="A432" s="29" t="n"/>
      <c r="B432" s="30" t="n"/>
      <c r="C432" s="30" t="n"/>
      <c r="D432" s="12" t="n"/>
      <c r="E432" s="30" t="n"/>
      <c r="F432" s="12" t="n"/>
      <c r="G432" s="30" t="n"/>
      <c r="H432" s="31" t="n"/>
      <c r="I432" s="12" t="n"/>
      <c r="J432" s="12" t="n"/>
      <c r="K432" s="12">
        <f>IF(H432="","",IF(J432="","증빙 빈칸",IF(OR(J432="세금계산서",J432="계산서",J432="카드전표",J432="현금영수증"),"적격증빙 4종",IF(J432="없음","증빙 없음","간이·기타"))))</f>
        <v/>
      </c>
      <c r="L432" s="12">
        <f>IF(H432="","",IF(H432&gt;30000,"초과",""))</f>
        <v/>
      </c>
      <c r="M432" s="12">
        <f>IF(H432="","",IF(J432="","증빙 빈칸",IF(AND(H432&gt;30000,K432&lt;&gt;"적격증빙 4종"),"확인 필요","")))</f>
        <v/>
      </c>
      <c r="N432" s="12" t="n"/>
      <c r="O432" s="12" t="n"/>
      <c r="P432" s="12" t="n"/>
      <c r="Q432" s="12" t="n"/>
      <c r="R432" s="29" t="n"/>
      <c r="S432" s="29" t="n"/>
      <c r="T432" s="30" t="n"/>
      <c r="U432" s="30" t="n"/>
    </row>
    <row r="433">
      <c r="A433" s="29" t="n"/>
      <c r="B433" s="30" t="n"/>
      <c r="C433" s="30" t="n"/>
      <c r="D433" s="12" t="n"/>
      <c r="E433" s="30" t="n"/>
      <c r="F433" s="12" t="n"/>
      <c r="G433" s="30" t="n"/>
      <c r="H433" s="31" t="n"/>
      <c r="I433" s="12" t="n"/>
      <c r="J433" s="12" t="n"/>
      <c r="K433" s="12">
        <f>IF(H433="","",IF(J433="","증빙 빈칸",IF(OR(J433="세금계산서",J433="계산서",J433="카드전표",J433="현금영수증"),"적격증빙 4종",IF(J433="없음","증빙 없음","간이·기타"))))</f>
        <v/>
      </c>
      <c r="L433" s="12">
        <f>IF(H433="","",IF(H433&gt;30000,"초과",""))</f>
        <v/>
      </c>
      <c r="M433" s="12">
        <f>IF(H433="","",IF(J433="","증빙 빈칸",IF(AND(H433&gt;30000,K433&lt;&gt;"적격증빙 4종"),"확인 필요","")))</f>
        <v/>
      </c>
      <c r="N433" s="12" t="n"/>
      <c r="O433" s="12" t="n"/>
      <c r="P433" s="12" t="n"/>
      <c r="Q433" s="12" t="n"/>
      <c r="R433" s="29" t="n"/>
      <c r="S433" s="29" t="n"/>
      <c r="T433" s="30" t="n"/>
      <c r="U433" s="30" t="n"/>
    </row>
    <row r="434">
      <c r="A434" s="29" t="n"/>
      <c r="B434" s="30" t="n"/>
      <c r="C434" s="30" t="n"/>
      <c r="D434" s="12" t="n"/>
      <c r="E434" s="30" t="n"/>
      <c r="F434" s="12" t="n"/>
      <c r="G434" s="30" t="n"/>
      <c r="H434" s="31" t="n"/>
      <c r="I434" s="12" t="n"/>
      <c r="J434" s="12" t="n"/>
      <c r="K434" s="12">
        <f>IF(H434="","",IF(J434="","증빙 빈칸",IF(OR(J434="세금계산서",J434="계산서",J434="카드전표",J434="현금영수증"),"적격증빙 4종",IF(J434="없음","증빙 없음","간이·기타"))))</f>
        <v/>
      </c>
      <c r="L434" s="12">
        <f>IF(H434="","",IF(H434&gt;30000,"초과",""))</f>
        <v/>
      </c>
      <c r="M434" s="12">
        <f>IF(H434="","",IF(J434="","증빙 빈칸",IF(AND(H434&gt;30000,K434&lt;&gt;"적격증빙 4종"),"확인 필요","")))</f>
        <v/>
      </c>
      <c r="N434" s="12" t="n"/>
      <c r="O434" s="12" t="n"/>
      <c r="P434" s="12" t="n"/>
      <c r="Q434" s="12" t="n"/>
      <c r="R434" s="29" t="n"/>
      <c r="S434" s="29" t="n"/>
      <c r="T434" s="30" t="n"/>
      <c r="U434" s="30" t="n"/>
    </row>
    <row r="435">
      <c r="A435" s="29" t="n"/>
      <c r="B435" s="30" t="n"/>
      <c r="C435" s="30" t="n"/>
      <c r="D435" s="12" t="n"/>
      <c r="E435" s="30" t="n"/>
      <c r="F435" s="12" t="n"/>
      <c r="G435" s="30" t="n"/>
      <c r="H435" s="31" t="n"/>
      <c r="I435" s="12" t="n"/>
      <c r="J435" s="12" t="n"/>
      <c r="K435" s="12">
        <f>IF(H435="","",IF(J435="","증빙 빈칸",IF(OR(J435="세금계산서",J435="계산서",J435="카드전표",J435="현금영수증"),"적격증빙 4종",IF(J435="없음","증빙 없음","간이·기타"))))</f>
        <v/>
      </c>
      <c r="L435" s="12">
        <f>IF(H435="","",IF(H435&gt;30000,"초과",""))</f>
        <v/>
      </c>
      <c r="M435" s="12">
        <f>IF(H435="","",IF(J435="","증빙 빈칸",IF(AND(H435&gt;30000,K435&lt;&gt;"적격증빙 4종"),"확인 필요","")))</f>
        <v/>
      </c>
      <c r="N435" s="12" t="n"/>
      <c r="O435" s="12" t="n"/>
      <c r="P435" s="12" t="n"/>
      <c r="Q435" s="12" t="n"/>
      <c r="R435" s="29" t="n"/>
      <c r="S435" s="29" t="n"/>
      <c r="T435" s="30" t="n"/>
      <c r="U435" s="30" t="n"/>
    </row>
    <row r="436">
      <c r="A436" s="29" t="n"/>
      <c r="B436" s="30" t="n"/>
      <c r="C436" s="30" t="n"/>
      <c r="D436" s="12" t="n"/>
      <c r="E436" s="30" t="n"/>
      <c r="F436" s="12" t="n"/>
      <c r="G436" s="30" t="n"/>
      <c r="H436" s="31" t="n"/>
      <c r="I436" s="12" t="n"/>
      <c r="J436" s="12" t="n"/>
      <c r="K436" s="12">
        <f>IF(H436="","",IF(J436="","증빙 빈칸",IF(OR(J436="세금계산서",J436="계산서",J436="카드전표",J436="현금영수증"),"적격증빙 4종",IF(J436="없음","증빙 없음","간이·기타"))))</f>
        <v/>
      </c>
      <c r="L436" s="12">
        <f>IF(H436="","",IF(H436&gt;30000,"초과",""))</f>
        <v/>
      </c>
      <c r="M436" s="12">
        <f>IF(H436="","",IF(J436="","증빙 빈칸",IF(AND(H436&gt;30000,K436&lt;&gt;"적격증빙 4종"),"확인 필요","")))</f>
        <v/>
      </c>
      <c r="N436" s="12" t="n"/>
      <c r="O436" s="12" t="n"/>
      <c r="P436" s="12" t="n"/>
      <c r="Q436" s="12" t="n"/>
      <c r="R436" s="29" t="n"/>
      <c r="S436" s="29" t="n"/>
      <c r="T436" s="30" t="n"/>
      <c r="U436" s="30" t="n"/>
    </row>
    <row r="437">
      <c r="A437" s="29" t="n"/>
      <c r="B437" s="30" t="n"/>
      <c r="C437" s="30" t="n"/>
      <c r="D437" s="12" t="n"/>
      <c r="E437" s="30" t="n"/>
      <c r="F437" s="12" t="n"/>
      <c r="G437" s="30" t="n"/>
      <c r="H437" s="31" t="n"/>
      <c r="I437" s="12" t="n"/>
      <c r="J437" s="12" t="n"/>
      <c r="K437" s="12">
        <f>IF(H437="","",IF(J437="","증빙 빈칸",IF(OR(J437="세금계산서",J437="계산서",J437="카드전표",J437="현금영수증"),"적격증빙 4종",IF(J437="없음","증빙 없음","간이·기타"))))</f>
        <v/>
      </c>
      <c r="L437" s="12">
        <f>IF(H437="","",IF(H437&gt;30000,"초과",""))</f>
        <v/>
      </c>
      <c r="M437" s="12">
        <f>IF(H437="","",IF(J437="","증빙 빈칸",IF(AND(H437&gt;30000,K437&lt;&gt;"적격증빙 4종"),"확인 필요","")))</f>
        <v/>
      </c>
      <c r="N437" s="12" t="n"/>
      <c r="O437" s="12" t="n"/>
      <c r="P437" s="12" t="n"/>
      <c r="Q437" s="12" t="n"/>
      <c r="R437" s="29" t="n"/>
      <c r="S437" s="29" t="n"/>
      <c r="T437" s="30" t="n"/>
      <c r="U437" s="30" t="n"/>
    </row>
    <row r="438">
      <c r="A438" s="29" t="n"/>
      <c r="B438" s="30" t="n"/>
      <c r="C438" s="30" t="n"/>
      <c r="D438" s="12" t="n"/>
      <c r="E438" s="30" t="n"/>
      <c r="F438" s="12" t="n"/>
      <c r="G438" s="30" t="n"/>
      <c r="H438" s="31" t="n"/>
      <c r="I438" s="12" t="n"/>
      <c r="J438" s="12" t="n"/>
      <c r="K438" s="12">
        <f>IF(H438="","",IF(J438="","증빙 빈칸",IF(OR(J438="세금계산서",J438="계산서",J438="카드전표",J438="현금영수증"),"적격증빙 4종",IF(J438="없음","증빙 없음","간이·기타"))))</f>
        <v/>
      </c>
      <c r="L438" s="12">
        <f>IF(H438="","",IF(H438&gt;30000,"초과",""))</f>
        <v/>
      </c>
      <c r="M438" s="12">
        <f>IF(H438="","",IF(J438="","증빙 빈칸",IF(AND(H438&gt;30000,K438&lt;&gt;"적격증빙 4종"),"확인 필요","")))</f>
        <v/>
      </c>
      <c r="N438" s="12" t="n"/>
      <c r="O438" s="12" t="n"/>
      <c r="P438" s="12" t="n"/>
      <c r="Q438" s="12" t="n"/>
      <c r="R438" s="29" t="n"/>
      <c r="S438" s="29" t="n"/>
      <c r="T438" s="30" t="n"/>
      <c r="U438" s="30" t="n"/>
    </row>
    <row r="439">
      <c r="A439" s="29" t="n"/>
      <c r="B439" s="30" t="n"/>
      <c r="C439" s="30" t="n"/>
      <c r="D439" s="12" t="n"/>
      <c r="E439" s="30" t="n"/>
      <c r="F439" s="12" t="n"/>
      <c r="G439" s="30" t="n"/>
      <c r="H439" s="31" t="n"/>
      <c r="I439" s="12" t="n"/>
      <c r="J439" s="12" t="n"/>
      <c r="K439" s="12">
        <f>IF(H439="","",IF(J439="","증빙 빈칸",IF(OR(J439="세금계산서",J439="계산서",J439="카드전표",J439="현금영수증"),"적격증빙 4종",IF(J439="없음","증빙 없음","간이·기타"))))</f>
        <v/>
      </c>
      <c r="L439" s="12">
        <f>IF(H439="","",IF(H439&gt;30000,"초과",""))</f>
        <v/>
      </c>
      <c r="M439" s="12">
        <f>IF(H439="","",IF(J439="","증빙 빈칸",IF(AND(H439&gt;30000,K439&lt;&gt;"적격증빙 4종"),"확인 필요","")))</f>
        <v/>
      </c>
      <c r="N439" s="12" t="n"/>
      <c r="O439" s="12" t="n"/>
      <c r="P439" s="12" t="n"/>
      <c r="Q439" s="12" t="n"/>
      <c r="R439" s="29" t="n"/>
      <c r="S439" s="29" t="n"/>
      <c r="T439" s="30" t="n"/>
      <c r="U439" s="30" t="n"/>
    </row>
    <row r="440">
      <c r="A440" s="29" t="n"/>
      <c r="B440" s="30" t="n"/>
      <c r="C440" s="30" t="n"/>
      <c r="D440" s="12" t="n"/>
      <c r="E440" s="30" t="n"/>
      <c r="F440" s="12" t="n"/>
      <c r="G440" s="30" t="n"/>
      <c r="H440" s="31" t="n"/>
      <c r="I440" s="12" t="n"/>
      <c r="J440" s="12" t="n"/>
      <c r="K440" s="12">
        <f>IF(H440="","",IF(J440="","증빙 빈칸",IF(OR(J440="세금계산서",J440="계산서",J440="카드전표",J440="현금영수증"),"적격증빙 4종",IF(J440="없음","증빙 없음","간이·기타"))))</f>
        <v/>
      </c>
      <c r="L440" s="12">
        <f>IF(H440="","",IF(H440&gt;30000,"초과",""))</f>
        <v/>
      </c>
      <c r="M440" s="12">
        <f>IF(H440="","",IF(J440="","증빙 빈칸",IF(AND(H440&gt;30000,K440&lt;&gt;"적격증빙 4종"),"확인 필요","")))</f>
        <v/>
      </c>
      <c r="N440" s="12" t="n"/>
      <c r="O440" s="12" t="n"/>
      <c r="P440" s="12" t="n"/>
      <c r="Q440" s="12" t="n"/>
      <c r="R440" s="29" t="n"/>
      <c r="S440" s="29" t="n"/>
      <c r="T440" s="30" t="n"/>
      <c r="U440" s="30" t="n"/>
    </row>
    <row r="441">
      <c r="A441" s="29" t="n"/>
      <c r="B441" s="30" t="n"/>
      <c r="C441" s="30" t="n"/>
      <c r="D441" s="12" t="n"/>
      <c r="E441" s="30" t="n"/>
      <c r="F441" s="12" t="n"/>
      <c r="G441" s="30" t="n"/>
      <c r="H441" s="31" t="n"/>
      <c r="I441" s="12" t="n"/>
      <c r="J441" s="12" t="n"/>
      <c r="K441" s="12">
        <f>IF(H441="","",IF(J441="","증빙 빈칸",IF(OR(J441="세금계산서",J441="계산서",J441="카드전표",J441="현금영수증"),"적격증빙 4종",IF(J441="없음","증빙 없음","간이·기타"))))</f>
        <v/>
      </c>
      <c r="L441" s="12">
        <f>IF(H441="","",IF(H441&gt;30000,"초과",""))</f>
        <v/>
      </c>
      <c r="M441" s="12">
        <f>IF(H441="","",IF(J441="","증빙 빈칸",IF(AND(H441&gt;30000,K441&lt;&gt;"적격증빙 4종"),"확인 필요","")))</f>
        <v/>
      </c>
      <c r="N441" s="12" t="n"/>
      <c r="O441" s="12" t="n"/>
      <c r="P441" s="12" t="n"/>
      <c r="Q441" s="12" t="n"/>
      <c r="R441" s="29" t="n"/>
      <c r="S441" s="29" t="n"/>
      <c r="T441" s="30" t="n"/>
      <c r="U441" s="30" t="n"/>
    </row>
    <row r="442">
      <c r="A442" s="29" t="n"/>
      <c r="B442" s="30" t="n"/>
      <c r="C442" s="30" t="n"/>
      <c r="D442" s="12" t="n"/>
      <c r="E442" s="30" t="n"/>
      <c r="F442" s="12" t="n"/>
      <c r="G442" s="30" t="n"/>
      <c r="H442" s="31" t="n"/>
      <c r="I442" s="12" t="n"/>
      <c r="J442" s="12" t="n"/>
      <c r="K442" s="12">
        <f>IF(H442="","",IF(J442="","증빙 빈칸",IF(OR(J442="세금계산서",J442="계산서",J442="카드전표",J442="현금영수증"),"적격증빙 4종",IF(J442="없음","증빙 없음","간이·기타"))))</f>
        <v/>
      </c>
      <c r="L442" s="12">
        <f>IF(H442="","",IF(H442&gt;30000,"초과",""))</f>
        <v/>
      </c>
      <c r="M442" s="12">
        <f>IF(H442="","",IF(J442="","증빙 빈칸",IF(AND(H442&gt;30000,K442&lt;&gt;"적격증빙 4종"),"확인 필요","")))</f>
        <v/>
      </c>
      <c r="N442" s="12" t="n"/>
      <c r="O442" s="12" t="n"/>
      <c r="P442" s="12" t="n"/>
      <c r="Q442" s="12" t="n"/>
      <c r="R442" s="29" t="n"/>
      <c r="S442" s="29" t="n"/>
      <c r="T442" s="30" t="n"/>
      <c r="U442" s="30" t="n"/>
    </row>
    <row r="443">
      <c r="A443" s="29" t="n"/>
      <c r="B443" s="30" t="n"/>
      <c r="C443" s="30" t="n"/>
      <c r="D443" s="12" t="n"/>
      <c r="E443" s="30" t="n"/>
      <c r="F443" s="12" t="n"/>
      <c r="G443" s="30" t="n"/>
      <c r="H443" s="31" t="n"/>
      <c r="I443" s="12" t="n"/>
      <c r="J443" s="12" t="n"/>
      <c r="K443" s="12">
        <f>IF(H443="","",IF(J443="","증빙 빈칸",IF(OR(J443="세금계산서",J443="계산서",J443="카드전표",J443="현금영수증"),"적격증빙 4종",IF(J443="없음","증빙 없음","간이·기타"))))</f>
        <v/>
      </c>
      <c r="L443" s="12">
        <f>IF(H443="","",IF(H443&gt;30000,"초과",""))</f>
        <v/>
      </c>
      <c r="M443" s="12">
        <f>IF(H443="","",IF(J443="","증빙 빈칸",IF(AND(H443&gt;30000,K443&lt;&gt;"적격증빙 4종"),"확인 필요","")))</f>
        <v/>
      </c>
      <c r="N443" s="12" t="n"/>
      <c r="O443" s="12" t="n"/>
      <c r="P443" s="12" t="n"/>
      <c r="Q443" s="12" t="n"/>
      <c r="R443" s="29" t="n"/>
      <c r="S443" s="29" t="n"/>
      <c r="T443" s="30" t="n"/>
      <c r="U443" s="30" t="n"/>
    </row>
    <row r="444">
      <c r="A444" s="29" t="n"/>
      <c r="B444" s="30" t="n"/>
      <c r="C444" s="30" t="n"/>
      <c r="D444" s="12" t="n"/>
      <c r="E444" s="30" t="n"/>
      <c r="F444" s="12" t="n"/>
      <c r="G444" s="30" t="n"/>
      <c r="H444" s="31" t="n"/>
      <c r="I444" s="12" t="n"/>
      <c r="J444" s="12" t="n"/>
      <c r="K444" s="12">
        <f>IF(H444="","",IF(J444="","증빙 빈칸",IF(OR(J444="세금계산서",J444="계산서",J444="카드전표",J444="현금영수증"),"적격증빙 4종",IF(J444="없음","증빙 없음","간이·기타"))))</f>
        <v/>
      </c>
      <c r="L444" s="12">
        <f>IF(H444="","",IF(H444&gt;30000,"초과",""))</f>
        <v/>
      </c>
      <c r="M444" s="12">
        <f>IF(H444="","",IF(J444="","증빙 빈칸",IF(AND(H444&gt;30000,K444&lt;&gt;"적격증빙 4종"),"확인 필요","")))</f>
        <v/>
      </c>
      <c r="N444" s="12" t="n"/>
      <c r="O444" s="12" t="n"/>
      <c r="P444" s="12" t="n"/>
      <c r="Q444" s="12" t="n"/>
      <c r="R444" s="29" t="n"/>
      <c r="S444" s="29" t="n"/>
      <c r="T444" s="30" t="n"/>
      <c r="U444" s="30" t="n"/>
    </row>
    <row r="445">
      <c r="A445" s="29" t="n"/>
      <c r="B445" s="30" t="n"/>
      <c r="C445" s="30" t="n"/>
      <c r="D445" s="12" t="n"/>
      <c r="E445" s="30" t="n"/>
      <c r="F445" s="12" t="n"/>
      <c r="G445" s="30" t="n"/>
      <c r="H445" s="31" t="n"/>
      <c r="I445" s="12" t="n"/>
      <c r="J445" s="12" t="n"/>
      <c r="K445" s="12">
        <f>IF(H445="","",IF(J445="","증빙 빈칸",IF(OR(J445="세금계산서",J445="계산서",J445="카드전표",J445="현금영수증"),"적격증빙 4종",IF(J445="없음","증빙 없음","간이·기타"))))</f>
        <v/>
      </c>
      <c r="L445" s="12">
        <f>IF(H445="","",IF(H445&gt;30000,"초과",""))</f>
        <v/>
      </c>
      <c r="M445" s="12">
        <f>IF(H445="","",IF(J445="","증빙 빈칸",IF(AND(H445&gt;30000,K445&lt;&gt;"적격증빙 4종"),"확인 필요","")))</f>
        <v/>
      </c>
      <c r="N445" s="12" t="n"/>
      <c r="O445" s="12" t="n"/>
      <c r="P445" s="12" t="n"/>
      <c r="Q445" s="12" t="n"/>
      <c r="R445" s="29" t="n"/>
      <c r="S445" s="29" t="n"/>
      <c r="T445" s="30" t="n"/>
      <c r="U445" s="30" t="n"/>
    </row>
    <row r="446">
      <c r="A446" s="29" t="n"/>
      <c r="B446" s="30" t="n"/>
      <c r="C446" s="30" t="n"/>
      <c r="D446" s="12" t="n"/>
      <c r="E446" s="30" t="n"/>
      <c r="F446" s="12" t="n"/>
      <c r="G446" s="30" t="n"/>
      <c r="H446" s="31" t="n"/>
      <c r="I446" s="12" t="n"/>
      <c r="J446" s="12" t="n"/>
      <c r="K446" s="12">
        <f>IF(H446="","",IF(J446="","증빙 빈칸",IF(OR(J446="세금계산서",J446="계산서",J446="카드전표",J446="현금영수증"),"적격증빙 4종",IF(J446="없음","증빙 없음","간이·기타"))))</f>
        <v/>
      </c>
      <c r="L446" s="12">
        <f>IF(H446="","",IF(H446&gt;30000,"초과",""))</f>
        <v/>
      </c>
      <c r="M446" s="12">
        <f>IF(H446="","",IF(J446="","증빙 빈칸",IF(AND(H446&gt;30000,K446&lt;&gt;"적격증빙 4종"),"확인 필요","")))</f>
        <v/>
      </c>
      <c r="N446" s="12" t="n"/>
      <c r="O446" s="12" t="n"/>
      <c r="P446" s="12" t="n"/>
      <c r="Q446" s="12" t="n"/>
      <c r="R446" s="29" t="n"/>
      <c r="S446" s="29" t="n"/>
      <c r="T446" s="30" t="n"/>
      <c r="U446" s="30" t="n"/>
    </row>
    <row r="447">
      <c r="A447" s="29" t="n"/>
      <c r="B447" s="30" t="n"/>
      <c r="C447" s="30" t="n"/>
      <c r="D447" s="12" t="n"/>
      <c r="E447" s="30" t="n"/>
      <c r="F447" s="12" t="n"/>
      <c r="G447" s="30" t="n"/>
      <c r="H447" s="31" t="n"/>
      <c r="I447" s="12" t="n"/>
      <c r="J447" s="12" t="n"/>
      <c r="K447" s="12">
        <f>IF(H447="","",IF(J447="","증빙 빈칸",IF(OR(J447="세금계산서",J447="계산서",J447="카드전표",J447="현금영수증"),"적격증빙 4종",IF(J447="없음","증빙 없음","간이·기타"))))</f>
        <v/>
      </c>
      <c r="L447" s="12">
        <f>IF(H447="","",IF(H447&gt;30000,"초과",""))</f>
        <v/>
      </c>
      <c r="M447" s="12">
        <f>IF(H447="","",IF(J447="","증빙 빈칸",IF(AND(H447&gt;30000,K447&lt;&gt;"적격증빙 4종"),"확인 필요","")))</f>
        <v/>
      </c>
      <c r="N447" s="12" t="n"/>
      <c r="O447" s="12" t="n"/>
      <c r="P447" s="12" t="n"/>
      <c r="Q447" s="12" t="n"/>
      <c r="R447" s="29" t="n"/>
      <c r="S447" s="29" t="n"/>
      <c r="T447" s="30" t="n"/>
      <c r="U447" s="30" t="n"/>
    </row>
    <row r="448">
      <c r="A448" s="29" t="n"/>
      <c r="B448" s="30" t="n"/>
      <c r="C448" s="30" t="n"/>
      <c r="D448" s="12" t="n"/>
      <c r="E448" s="30" t="n"/>
      <c r="F448" s="12" t="n"/>
      <c r="G448" s="30" t="n"/>
      <c r="H448" s="31" t="n"/>
      <c r="I448" s="12" t="n"/>
      <c r="J448" s="12" t="n"/>
      <c r="K448" s="12">
        <f>IF(H448="","",IF(J448="","증빙 빈칸",IF(OR(J448="세금계산서",J448="계산서",J448="카드전표",J448="현금영수증"),"적격증빙 4종",IF(J448="없음","증빙 없음","간이·기타"))))</f>
        <v/>
      </c>
      <c r="L448" s="12">
        <f>IF(H448="","",IF(H448&gt;30000,"초과",""))</f>
        <v/>
      </c>
      <c r="M448" s="12">
        <f>IF(H448="","",IF(J448="","증빙 빈칸",IF(AND(H448&gt;30000,K448&lt;&gt;"적격증빙 4종"),"확인 필요","")))</f>
        <v/>
      </c>
      <c r="N448" s="12" t="n"/>
      <c r="O448" s="12" t="n"/>
      <c r="P448" s="12" t="n"/>
      <c r="Q448" s="12" t="n"/>
      <c r="R448" s="29" t="n"/>
      <c r="S448" s="29" t="n"/>
      <c r="T448" s="30" t="n"/>
      <c r="U448" s="30" t="n"/>
    </row>
    <row r="449">
      <c r="A449" s="29" t="n"/>
      <c r="B449" s="30" t="n"/>
      <c r="C449" s="30" t="n"/>
      <c r="D449" s="12" t="n"/>
      <c r="E449" s="30" t="n"/>
      <c r="F449" s="12" t="n"/>
      <c r="G449" s="30" t="n"/>
      <c r="H449" s="31" t="n"/>
      <c r="I449" s="12" t="n"/>
      <c r="J449" s="12" t="n"/>
      <c r="K449" s="12">
        <f>IF(H449="","",IF(J449="","증빙 빈칸",IF(OR(J449="세금계산서",J449="계산서",J449="카드전표",J449="현금영수증"),"적격증빙 4종",IF(J449="없음","증빙 없음","간이·기타"))))</f>
        <v/>
      </c>
      <c r="L449" s="12">
        <f>IF(H449="","",IF(H449&gt;30000,"초과",""))</f>
        <v/>
      </c>
      <c r="M449" s="12">
        <f>IF(H449="","",IF(J449="","증빙 빈칸",IF(AND(H449&gt;30000,K449&lt;&gt;"적격증빙 4종"),"확인 필요","")))</f>
        <v/>
      </c>
      <c r="N449" s="12" t="n"/>
      <c r="O449" s="12" t="n"/>
      <c r="P449" s="12" t="n"/>
      <c r="Q449" s="12" t="n"/>
      <c r="R449" s="29" t="n"/>
      <c r="S449" s="29" t="n"/>
      <c r="T449" s="30" t="n"/>
      <c r="U449" s="30" t="n"/>
    </row>
    <row r="450">
      <c r="A450" s="29" t="n"/>
      <c r="B450" s="30" t="n"/>
      <c r="C450" s="30" t="n"/>
      <c r="D450" s="12" t="n"/>
      <c r="E450" s="30" t="n"/>
      <c r="F450" s="12" t="n"/>
      <c r="G450" s="30" t="n"/>
      <c r="H450" s="31" t="n"/>
      <c r="I450" s="12" t="n"/>
      <c r="J450" s="12" t="n"/>
      <c r="K450" s="12">
        <f>IF(H450="","",IF(J450="","증빙 빈칸",IF(OR(J450="세금계산서",J450="계산서",J450="카드전표",J450="현금영수증"),"적격증빙 4종",IF(J450="없음","증빙 없음","간이·기타"))))</f>
        <v/>
      </c>
      <c r="L450" s="12">
        <f>IF(H450="","",IF(H450&gt;30000,"초과",""))</f>
        <v/>
      </c>
      <c r="M450" s="12">
        <f>IF(H450="","",IF(J450="","증빙 빈칸",IF(AND(H450&gt;30000,K450&lt;&gt;"적격증빙 4종"),"확인 필요","")))</f>
        <v/>
      </c>
      <c r="N450" s="12" t="n"/>
      <c r="O450" s="12" t="n"/>
      <c r="P450" s="12" t="n"/>
      <c r="Q450" s="12" t="n"/>
      <c r="R450" s="29" t="n"/>
      <c r="S450" s="29" t="n"/>
      <c r="T450" s="30" t="n"/>
      <c r="U450" s="30" t="n"/>
    </row>
    <row r="451">
      <c r="A451" s="29" t="n"/>
      <c r="B451" s="30" t="n"/>
      <c r="C451" s="30" t="n"/>
      <c r="D451" s="12" t="n"/>
      <c r="E451" s="30" t="n"/>
      <c r="F451" s="12" t="n"/>
      <c r="G451" s="30" t="n"/>
      <c r="H451" s="31" t="n"/>
      <c r="I451" s="12" t="n"/>
      <c r="J451" s="12" t="n"/>
      <c r="K451" s="12">
        <f>IF(H451="","",IF(J451="","증빙 빈칸",IF(OR(J451="세금계산서",J451="계산서",J451="카드전표",J451="현금영수증"),"적격증빙 4종",IF(J451="없음","증빙 없음","간이·기타"))))</f>
        <v/>
      </c>
      <c r="L451" s="12">
        <f>IF(H451="","",IF(H451&gt;30000,"초과",""))</f>
        <v/>
      </c>
      <c r="M451" s="12">
        <f>IF(H451="","",IF(J451="","증빙 빈칸",IF(AND(H451&gt;30000,K451&lt;&gt;"적격증빙 4종"),"확인 필요","")))</f>
        <v/>
      </c>
      <c r="N451" s="12" t="n"/>
      <c r="O451" s="12" t="n"/>
      <c r="P451" s="12" t="n"/>
      <c r="Q451" s="12" t="n"/>
      <c r="R451" s="29" t="n"/>
      <c r="S451" s="29" t="n"/>
      <c r="T451" s="30" t="n"/>
      <c r="U451" s="30" t="n"/>
    </row>
    <row r="452">
      <c r="A452" s="29" t="n"/>
      <c r="B452" s="30" t="n"/>
      <c r="C452" s="30" t="n"/>
      <c r="D452" s="12" t="n"/>
      <c r="E452" s="30" t="n"/>
      <c r="F452" s="12" t="n"/>
      <c r="G452" s="30" t="n"/>
      <c r="H452" s="31" t="n"/>
      <c r="I452" s="12" t="n"/>
      <c r="J452" s="12" t="n"/>
      <c r="K452" s="12">
        <f>IF(H452="","",IF(J452="","증빙 빈칸",IF(OR(J452="세금계산서",J452="계산서",J452="카드전표",J452="현금영수증"),"적격증빙 4종",IF(J452="없음","증빙 없음","간이·기타"))))</f>
        <v/>
      </c>
      <c r="L452" s="12">
        <f>IF(H452="","",IF(H452&gt;30000,"초과",""))</f>
        <v/>
      </c>
      <c r="M452" s="12">
        <f>IF(H452="","",IF(J452="","증빙 빈칸",IF(AND(H452&gt;30000,K452&lt;&gt;"적격증빙 4종"),"확인 필요","")))</f>
        <v/>
      </c>
      <c r="N452" s="12" t="n"/>
      <c r="O452" s="12" t="n"/>
      <c r="P452" s="12" t="n"/>
      <c r="Q452" s="12" t="n"/>
      <c r="R452" s="29" t="n"/>
      <c r="S452" s="29" t="n"/>
      <c r="T452" s="30" t="n"/>
      <c r="U452" s="30" t="n"/>
    </row>
    <row r="453">
      <c r="A453" s="29" t="n"/>
      <c r="B453" s="30" t="n"/>
      <c r="C453" s="30" t="n"/>
      <c r="D453" s="12" t="n"/>
      <c r="E453" s="30" t="n"/>
      <c r="F453" s="12" t="n"/>
      <c r="G453" s="30" t="n"/>
      <c r="H453" s="31" t="n"/>
      <c r="I453" s="12" t="n"/>
      <c r="J453" s="12" t="n"/>
      <c r="K453" s="12">
        <f>IF(H453="","",IF(J453="","증빙 빈칸",IF(OR(J453="세금계산서",J453="계산서",J453="카드전표",J453="현금영수증"),"적격증빙 4종",IF(J453="없음","증빙 없음","간이·기타"))))</f>
        <v/>
      </c>
      <c r="L453" s="12">
        <f>IF(H453="","",IF(H453&gt;30000,"초과",""))</f>
        <v/>
      </c>
      <c r="M453" s="12">
        <f>IF(H453="","",IF(J453="","증빙 빈칸",IF(AND(H453&gt;30000,K453&lt;&gt;"적격증빙 4종"),"확인 필요","")))</f>
        <v/>
      </c>
      <c r="N453" s="12" t="n"/>
      <c r="O453" s="12" t="n"/>
      <c r="P453" s="12" t="n"/>
      <c r="Q453" s="12" t="n"/>
      <c r="R453" s="29" t="n"/>
      <c r="S453" s="29" t="n"/>
      <c r="T453" s="30" t="n"/>
      <c r="U453" s="30" t="n"/>
    </row>
    <row r="454">
      <c r="A454" s="29" t="n"/>
      <c r="B454" s="30" t="n"/>
      <c r="C454" s="30" t="n"/>
      <c r="D454" s="12" t="n"/>
      <c r="E454" s="30" t="n"/>
      <c r="F454" s="12" t="n"/>
      <c r="G454" s="30" t="n"/>
      <c r="H454" s="31" t="n"/>
      <c r="I454" s="12" t="n"/>
      <c r="J454" s="12" t="n"/>
      <c r="K454" s="12">
        <f>IF(H454="","",IF(J454="","증빙 빈칸",IF(OR(J454="세금계산서",J454="계산서",J454="카드전표",J454="현금영수증"),"적격증빙 4종",IF(J454="없음","증빙 없음","간이·기타"))))</f>
        <v/>
      </c>
      <c r="L454" s="12">
        <f>IF(H454="","",IF(H454&gt;30000,"초과",""))</f>
        <v/>
      </c>
      <c r="M454" s="12">
        <f>IF(H454="","",IF(J454="","증빙 빈칸",IF(AND(H454&gt;30000,K454&lt;&gt;"적격증빙 4종"),"확인 필요","")))</f>
        <v/>
      </c>
      <c r="N454" s="12" t="n"/>
      <c r="O454" s="12" t="n"/>
      <c r="P454" s="12" t="n"/>
      <c r="Q454" s="12" t="n"/>
      <c r="R454" s="29" t="n"/>
      <c r="S454" s="29" t="n"/>
      <c r="T454" s="30" t="n"/>
      <c r="U454" s="30" t="n"/>
    </row>
    <row r="455">
      <c r="A455" s="29" t="n"/>
      <c r="B455" s="30" t="n"/>
      <c r="C455" s="30" t="n"/>
      <c r="D455" s="12" t="n"/>
      <c r="E455" s="30" t="n"/>
      <c r="F455" s="12" t="n"/>
      <c r="G455" s="30" t="n"/>
      <c r="H455" s="31" t="n"/>
      <c r="I455" s="12" t="n"/>
      <c r="J455" s="12" t="n"/>
      <c r="K455" s="12">
        <f>IF(H455="","",IF(J455="","증빙 빈칸",IF(OR(J455="세금계산서",J455="계산서",J455="카드전표",J455="현금영수증"),"적격증빙 4종",IF(J455="없음","증빙 없음","간이·기타"))))</f>
        <v/>
      </c>
      <c r="L455" s="12">
        <f>IF(H455="","",IF(H455&gt;30000,"초과",""))</f>
        <v/>
      </c>
      <c r="M455" s="12">
        <f>IF(H455="","",IF(J455="","증빙 빈칸",IF(AND(H455&gt;30000,K455&lt;&gt;"적격증빙 4종"),"확인 필요","")))</f>
        <v/>
      </c>
      <c r="N455" s="12" t="n"/>
      <c r="O455" s="12" t="n"/>
      <c r="P455" s="12" t="n"/>
      <c r="Q455" s="12" t="n"/>
      <c r="R455" s="29" t="n"/>
      <c r="S455" s="29" t="n"/>
      <c r="T455" s="30" t="n"/>
      <c r="U455" s="30" t="n"/>
    </row>
    <row r="456">
      <c r="A456" s="29" t="n"/>
      <c r="B456" s="30" t="n"/>
      <c r="C456" s="30" t="n"/>
      <c r="D456" s="12" t="n"/>
      <c r="E456" s="30" t="n"/>
      <c r="F456" s="12" t="n"/>
      <c r="G456" s="30" t="n"/>
      <c r="H456" s="31" t="n"/>
      <c r="I456" s="12" t="n"/>
      <c r="J456" s="12" t="n"/>
      <c r="K456" s="12">
        <f>IF(H456="","",IF(J456="","증빙 빈칸",IF(OR(J456="세금계산서",J456="계산서",J456="카드전표",J456="현금영수증"),"적격증빙 4종",IF(J456="없음","증빙 없음","간이·기타"))))</f>
        <v/>
      </c>
      <c r="L456" s="12">
        <f>IF(H456="","",IF(H456&gt;30000,"초과",""))</f>
        <v/>
      </c>
      <c r="M456" s="12">
        <f>IF(H456="","",IF(J456="","증빙 빈칸",IF(AND(H456&gt;30000,K456&lt;&gt;"적격증빙 4종"),"확인 필요","")))</f>
        <v/>
      </c>
      <c r="N456" s="12" t="n"/>
      <c r="O456" s="12" t="n"/>
      <c r="P456" s="12" t="n"/>
      <c r="Q456" s="12" t="n"/>
      <c r="R456" s="29" t="n"/>
      <c r="S456" s="29" t="n"/>
      <c r="T456" s="30" t="n"/>
      <c r="U456" s="30" t="n"/>
    </row>
    <row r="457">
      <c r="A457" s="29" t="n"/>
      <c r="B457" s="30" t="n"/>
      <c r="C457" s="30" t="n"/>
      <c r="D457" s="12" t="n"/>
      <c r="E457" s="30" t="n"/>
      <c r="F457" s="12" t="n"/>
      <c r="G457" s="30" t="n"/>
      <c r="H457" s="31" t="n"/>
      <c r="I457" s="12" t="n"/>
      <c r="J457" s="12" t="n"/>
      <c r="K457" s="12">
        <f>IF(H457="","",IF(J457="","증빙 빈칸",IF(OR(J457="세금계산서",J457="계산서",J457="카드전표",J457="현금영수증"),"적격증빙 4종",IF(J457="없음","증빙 없음","간이·기타"))))</f>
        <v/>
      </c>
      <c r="L457" s="12">
        <f>IF(H457="","",IF(H457&gt;30000,"초과",""))</f>
        <v/>
      </c>
      <c r="M457" s="12">
        <f>IF(H457="","",IF(J457="","증빙 빈칸",IF(AND(H457&gt;30000,K457&lt;&gt;"적격증빙 4종"),"확인 필요","")))</f>
        <v/>
      </c>
      <c r="N457" s="12" t="n"/>
      <c r="O457" s="12" t="n"/>
      <c r="P457" s="12" t="n"/>
      <c r="Q457" s="12" t="n"/>
      <c r="R457" s="29" t="n"/>
      <c r="S457" s="29" t="n"/>
      <c r="T457" s="30" t="n"/>
      <c r="U457" s="30" t="n"/>
    </row>
    <row r="458">
      <c r="A458" s="29" t="n"/>
      <c r="B458" s="30" t="n"/>
      <c r="C458" s="30" t="n"/>
      <c r="D458" s="12" t="n"/>
      <c r="E458" s="30" t="n"/>
      <c r="F458" s="12" t="n"/>
      <c r="G458" s="30" t="n"/>
      <c r="H458" s="31" t="n"/>
      <c r="I458" s="12" t="n"/>
      <c r="J458" s="12" t="n"/>
      <c r="K458" s="12">
        <f>IF(H458="","",IF(J458="","증빙 빈칸",IF(OR(J458="세금계산서",J458="계산서",J458="카드전표",J458="현금영수증"),"적격증빙 4종",IF(J458="없음","증빙 없음","간이·기타"))))</f>
        <v/>
      </c>
      <c r="L458" s="12">
        <f>IF(H458="","",IF(H458&gt;30000,"초과",""))</f>
        <v/>
      </c>
      <c r="M458" s="12">
        <f>IF(H458="","",IF(J458="","증빙 빈칸",IF(AND(H458&gt;30000,K458&lt;&gt;"적격증빙 4종"),"확인 필요","")))</f>
        <v/>
      </c>
      <c r="N458" s="12" t="n"/>
      <c r="O458" s="12" t="n"/>
      <c r="P458" s="12" t="n"/>
      <c r="Q458" s="12" t="n"/>
      <c r="R458" s="29" t="n"/>
      <c r="S458" s="29" t="n"/>
      <c r="T458" s="30" t="n"/>
      <c r="U458" s="30" t="n"/>
    </row>
    <row r="459">
      <c r="A459" s="29" t="n"/>
      <c r="B459" s="30" t="n"/>
      <c r="C459" s="30" t="n"/>
      <c r="D459" s="12" t="n"/>
      <c r="E459" s="30" t="n"/>
      <c r="F459" s="12" t="n"/>
      <c r="G459" s="30" t="n"/>
      <c r="H459" s="31" t="n"/>
      <c r="I459" s="12" t="n"/>
      <c r="J459" s="12" t="n"/>
      <c r="K459" s="12">
        <f>IF(H459="","",IF(J459="","증빙 빈칸",IF(OR(J459="세금계산서",J459="계산서",J459="카드전표",J459="현금영수증"),"적격증빙 4종",IF(J459="없음","증빙 없음","간이·기타"))))</f>
        <v/>
      </c>
      <c r="L459" s="12">
        <f>IF(H459="","",IF(H459&gt;30000,"초과",""))</f>
        <v/>
      </c>
      <c r="M459" s="12">
        <f>IF(H459="","",IF(J459="","증빙 빈칸",IF(AND(H459&gt;30000,K459&lt;&gt;"적격증빙 4종"),"확인 필요","")))</f>
        <v/>
      </c>
      <c r="N459" s="12" t="n"/>
      <c r="O459" s="12" t="n"/>
      <c r="P459" s="12" t="n"/>
      <c r="Q459" s="12" t="n"/>
      <c r="R459" s="29" t="n"/>
      <c r="S459" s="29" t="n"/>
      <c r="T459" s="30" t="n"/>
      <c r="U459" s="30" t="n"/>
    </row>
    <row r="460">
      <c r="A460" s="29" t="n"/>
      <c r="B460" s="30" t="n"/>
      <c r="C460" s="30" t="n"/>
      <c r="D460" s="12" t="n"/>
      <c r="E460" s="30" t="n"/>
      <c r="F460" s="12" t="n"/>
      <c r="G460" s="30" t="n"/>
      <c r="H460" s="31" t="n"/>
      <c r="I460" s="12" t="n"/>
      <c r="J460" s="12" t="n"/>
      <c r="K460" s="12">
        <f>IF(H460="","",IF(J460="","증빙 빈칸",IF(OR(J460="세금계산서",J460="계산서",J460="카드전표",J460="현금영수증"),"적격증빙 4종",IF(J460="없음","증빙 없음","간이·기타"))))</f>
        <v/>
      </c>
      <c r="L460" s="12">
        <f>IF(H460="","",IF(H460&gt;30000,"초과",""))</f>
        <v/>
      </c>
      <c r="M460" s="12">
        <f>IF(H460="","",IF(J460="","증빙 빈칸",IF(AND(H460&gt;30000,K460&lt;&gt;"적격증빙 4종"),"확인 필요","")))</f>
        <v/>
      </c>
      <c r="N460" s="12" t="n"/>
      <c r="O460" s="12" t="n"/>
      <c r="P460" s="12" t="n"/>
      <c r="Q460" s="12" t="n"/>
      <c r="R460" s="29" t="n"/>
      <c r="S460" s="29" t="n"/>
      <c r="T460" s="30" t="n"/>
      <c r="U460" s="30" t="n"/>
    </row>
    <row r="461">
      <c r="A461" s="29" t="n"/>
      <c r="B461" s="30" t="n"/>
      <c r="C461" s="30" t="n"/>
      <c r="D461" s="12" t="n"/>
      <c r="E461" s="30" t="n"/>
      <c r="F461" s="12" t="n"/>
      <c r="G461" s="30" t="n"/>
      <c r="H461" s="31" t="n"/>
      <c r="I461" s="12" t="n"/>
      <c r="J461" s="12" t="n"/>
      <c r="K461" s="12">
        <f>IF(H461="","",IF(J461="","증빙 빈칸",IF(OR(J461="세금계산서",J461="계산서",J461="카드전표",J461="현금영수증"),"적격증빙 4종",IF(J461="없음","증빙 없음","간이·기타"))))</f>
        <v/>
      </c>
      <c r="L461" s="12">
        <f>IF(H461="","",IF(H461&gt;30000,"초과",""))</f>
        <v/>
      </c>
      <c r="M461" s="12">
        <f>IF(H461="","",IF(J461="","증빙 빈칸",IF(AND(H461&gt;30000,K461&lt;&gt;"적격증빙 4종"),"확인 필요","")))</f>
        <v/>
      </c>
      <c r="N461" s="12" t="n"/>
      <c r="O461" s="12" t="n"/>
      <c r="P461" s="12" t="n"/>
      <c r="Q461" s="12" t="n"/>
      <c r="R461" s="29" t="n"/>
      <c r="S461" s="29" t="n"/>
      <c r="T461" s="30" t="n"/>
      <c r="U461" s="30" t="n"/>
    </row>
    <row r="462">
      <c r="A462" s="29" t="n"/>
      <c r="B462" s="30" t="n"/>
      <c r="C462" s="30" t="n"/>
      <c r="D462" s="12" t="n"/>
      <c r="E462" s="30" t="n"/>
      <c r="F462" s="12" t="n"/>
      <c r="G462" s="30" t="n"/>
      <c r="H462" s="31" t="n"/>
      <c r="I462" s="12" t="n"/>
      <c r="J462" s="12" t="n"/>
      <c r="K462" s="12">
        <f>IF(H462="","",IF(J462="","증빙 빈칸",IF(OR(J462="세금계산서",J462="계산서",J462="카드전표",J462="현금영수증"),"적격증빙 4종",IF(J462="없음","증빙 없음","간이·기타"))))</f>
        <v/>
      </c>
      <c r="L462" s="12">
        <f>IF(H462="","",IF(H462&gt;30000,"초과",""))</f>
        <v/>
      </c>
      <c r="M462" s="12">
        <f>IF(H462="","",IF(J462="","증빙 빈칸",IF(AND(H462&gt;30000,K462&lt;&gt;"적격증빙 4종"),"확인 필요","")))</f>
        <v/>
      </c>
      <c r="N462" s="12" t="n"/>
      <c r="O462" s="12" t="n"/>
      <c r="P462" s="12" t="n"/>
      <c r="Q462" s="12" t="n"/>
      <c r="R462" s="29" t="n"/>
      <c r="S462" s="29" t="n"/>
      <c r="T462" s="30" t="n"/>
      <c r="U462" s="30" t="n"/>
    </row>
    <row r="463">
      <c r="A463" s="29" t="n"/>
      <c r="B463" s="30" t="n"/>
      <c r="C463" s="30" t="n"/>
      <c r="D463" s="12" t="n"/>
      <c r="E463" s="30" t="n"/>
      <c r="F463" s="12" t="n"/>
      <c r="G463" s="30" t="n"/>
      <c r="H463" s="31" t="n"/>
      <c r="I463" s="12" t="n"/>
      <c r="J463" s="12" t="n"/>
      <c r="K463" s="12">
        <f>IF(H463="","",IF(J463="","증빙 빈칸",IF(OR(J463="세금계산서",J463="계산서",J463="카드전표",J463="현금영수증"),"적격증빙 4종",IF(J463="없음","증빙 없음","간이·기타"))))</f>
        <v/>
      </c>
      <c r="L463" s="12">
        <f>IF(H463="","",IF(H463&gt;30000,"초과",""))</f>
        <v/>
      </c>
      <c r="M463" s="12">
        <f>IF(H463="","",IF(J463="","증빙 빈칸",IF(AND(H463&gt;30000,K463&lt;&gt;"적격증빙 4종"),"확인 필요","")))</f>
        <v/>
      </c>
      <c r="N463" s="12" t="n"/>
      <c r="O463" s="12" t="n"/>
      <c r="P463" s="12" t="n"/>
      <c r="Q463" s="12" t="n"/>
      <c r="R463" s="29" t="n"/>
      <c r="S463" s="29" t="n"/>
      <c r="T463" s="30" t="n"/>
      <c r="U463" s="30" t="n"/>
    </row>
    <row r="464">
      <c r="A464" s="29" t="n"/>
      <c r="B464" s="30" t="n"/>
      <c r="C464" s="30" t="n"/>
      <c r="D464" s="12" t="n"/>
      <c r="E464" s="30" t="n"/>
      <c r="F464" s="12" t="n"/>
      <c r="G464" s="30" t="n"/>
      <c r="H464" s="31" t="n"/>
      <c r="I464" s="12" t="n"/>
      <c r="J464" s="12" t="n"/>
      <c r="K464" s="12">
        <f>IF(H464="","",IF(J464="","증빙 빈칸",IF(OR(J464="세금계산서",J464="계산서",J464="카드전표",J464="현금영수증"),"적격증빙 4종",IF(J464="없음","증빙 없음","간이·기타"))))</f>
        <v/>
      </c>
      <c r="L464" s="12">
        <f>IF(H464="","",IF(H464&gt;30000,"초과",""))</f>
        <v/>
      </c>
      <c r="M464" s="12">
        <f>IF(H464="","",IF(J464="","증빙 빈칸",IF(AND(H464&gt;30000,K464&lt;&gt;"적격증빙 4종"),"확인 필요","")))</f>
        <v/>
      </c>
      <c r="N464" s="12" t="n"/>
      <c r="O464" s="12" t="n"/>
      <c r="P464" s="12" t="n"/>
      <c r="Q464" s="12" t="n"/>
      <c r="R464" s="29" t="n"/>
      <c r="S464" s="29" t="n"/>
      <c r="T464" s="30" t="n"/>
      <c r="U464" s="30" t="n"/>
    </row>
    <row r="465">
      <c r="A465" s="29" t="n"/>
      <c r="B465" s="30" t="n"/>
      <c r="C465" s="30" t="n"/>
      <c r="D465" s="12" t="n"/>
      <c r="E465" s="30" t="n"/>
      <c r="F465" s="12" t="n"/>
      <c r="G465" s="30" t="n"/>
      <c r="H465" s="31" t="n"/>
      <c r="I465" s="12" t="n"/>
      <c r="J465" s="12" t="n"/>
      <c r="K465" s="12">
        <f>IF(H465="","",IF(J465="","증빙 빈칸",IF(OR(J465="세금계산서",J465="계산서",J465="카드전표",J465="현금영수증"),"적격증빙 4종",IF(J465="없음","증빙 없음","간이·기타"))))</f>
        <v/>
      </c>
      <c r="L465" s="12">
        <f>IF(H465="","",IF(H465&gt;30000,"초과",""))</f>
        <v/>
      </c>
      <c r="M465" s="12">
        <f>IF(H465="","",IF(J465="","증빙 빈칸",IF(AND(H465&gt;30000,K465&lt;&gt;"적격증빙 4종"),"확인 필요","")))</f>
        <v/>
      </c>
      <c r="N465" s="12" t="n"/>
      <c r="O465" s="12" t="n"/>
      <c r="P465" s="12" t="n"/>
      <c r="Q465" s="12" t="n"/>
      <c r="R465" s="29" t="n"/>
      <c r="S465" s="29" t="n"/>
      <c r="T465" s="30" t="n"/>
      <c r="U465" s="30" t="n"/>
    </row>
    <row r="466">
      <c r="A466" s="29" t="n"/>
      <c r="B466" s="30" t="n"/>
      <c r="C466" s="30" t="n"/>
      <c r="D466" s="12" t="n"/>
      <c r="E466" s="30" t="n"/>
      <c r="F466" s="12" t="n"/>
      <c r="G466" s="30" t="n"/>
      <c r="H466" s="31" t="n"/>
      <c r="I466" s="12" t="n"/>
      <c r="J466" s="12" t="n"/>
      <c r="K466" s="12">
        <f>IF(H466="","",IF(J466="","증빙 빈칸",IF(OR(J466="세금계산서",J466="계산서",J466="카드전표",J466="현금영수증"),"적격증빙 4종",IF(J466="없음","증빙 없음","간이·기타"))))</f>
        <v/>
      </c>
      <c r="L466" s="12">
        <f>IF(H466="","",IF(H466&gt;30000,"초과",""))</f>
        <v/>
      </c>
      <c r="M466" s="12">
        <f>IF(H466="","",IF(J466="","증빙 빈칸",IF(AND(H466&gt;30000,K466&lt;&gt;"적격증빙 4종"),"확인 필요","")))</f>
        <v/>
      </c>
      <c r="N466" s="12" t="n"/>
      <c r="O466" s="12" t="n"/>
      <c r="P466" s="12" t="n"/>
      <c r="Q466" s="12" t="n"/>
      <c r="R466" s="29" t="n"/>
      <c r="S466" s="29" t="n"/>
      <c r="T466" s="30" t="n"/>
      <c r="U466" s="30" t="n"/>
    </row>
    <row r="467">
      <c r="A467" s="29" t="n"/>
      <c r="B467" s="30" t="n"/>
      <c r="C467" s="30" t="n"/>
      <c r="D467" s="12" t="n"/>
      <c r="E467" s="30" t="n"/>
      <c r="F467" s="12" t="n"/>
      <c r="G467" s="30" t="n"/>
      <c r="H467" s="31" t="n"/>
      <c r="I467" s="12" t="n"/>
      <c r="J467" s="12" t="n"/>
      <c r="K467" s="12">
        <f>IF(H467="","",IF(J467="","증빙 빈칸",IF(OR(J467="세금계산서",J467="계산서",J467="카드전표",J467="현금영수증"),"적격증빙 4종",IF(J467="없음","증빙 없음","간이·기타"))))</f>
        <v/>
      </c>
      <c r="L467" s="12">
        <f>IF(H467="","",IF(H467&gt;30000,"초과",""))</f>
        <v/>
      </c>
      <c r="M467" s="12">
        <f>IF(H467="","",IF(J467="","증빙 빈칸",IF(AND(H467&gt;30000,K467&lt;&gt;"적격증빙 4종"),"확인 필요","")))</f>
        <v/>
      </c>
      <c r="N467" s="12" t="n"/>
      <c r="O467" s="12" t="n"/>
      <c r="P467" s="12" t="n"/>
      <c r="Q467" s="12" t="n"/>
      <c r="R467" s="29" t="n"/>
      <c r="S467" s="29" t="n"/>
      <c r="T467" s="30" t="n"/>
      <c r="U467" s="30" t="n"/>
    </row>
    <row r="468">
      <c r="A468" s="29" t="n"/>
      <c r="B468" s="30" t="n"/>
      <c r="C468" s="30" t="n"/>
      <c r="D468" s="12" t="n"/>
      <c r="E468" s="30" t="n"/>
      <c r="F468" s="12" t="n"/>
      <c r="G468" s="30" t="n"/>
      <c r="H468" s="31" t="n"/>
      <c r="I468" s="12" t="n"/>
      <c r="J468" s="12" t="n"/>
      <c r="K468" s="12">
        <f>IF(H468="","",IF(J468="","증빙 빈칸",IF(OR(J468="세금계산서",J468="계산서",J468="카드전표",J468="현금영수증"),"적격증빙 4종",IF(J468="없음","증빙 없음","간이·기타"))))</f>
        <v/>
      </c>
      <c r="L468" s="12">
        <f>IF(H468="","",IF(H468&gt;30000,"초과",""))</f>
        <v/>
      </c>
      <c r="M468" s="12">
        <f>IF(H468="","",IF(J468="","증빙 빈칸",IF(AND(H468&gt;30000,K468&lt;&gt;"적격증빙 4종"),"확인 필요","")))</f>
        <v/>
      </c>
      <c r="N468" s="12" t="n"/>
      <c r="O468" s="12" t="n"/>
      <c r="P468" s="12" t="n"/>
      <c r="Q468" s="12" t="n"/>
      <c r="R468" s="29" t="n"/>
      <c r="S468" s="29" t="n"/>
      <c r="T468" s="30" t="n"/>
      <c r="U468" s="30" t="n"/>
    </row>
    <row r="469">
      <c r="A469" s="29" t="n"/>
      <c r="B469" s="30" t="n"/>
      <c r="C469" s="30" t="n"/>
      <c r="D469" s="12" t="n"/>
      <c r="E469" s="30" t="n"/>
      <c r="F469" s="12" t="n"/>
      <c r="G469" s="30" t="n"/>
      <c r="H469" s="31" t="n"/>
      <c r="I469" s="12" t="n"/>
      <c r="J469" s="12" t="n"/>
      <c r="K469" s="12">
        <f>IF(H469="","",IF(J469="","증빙 빈칸",IF(OR(J469="세금계산서",J469="계산서",J469="카드전표",J469="현금영수증"),"적격증빙 4종",IF(J469="없음","증빙 없음","간이·기타"))))</f>
        <v/>
      </c>
      <c r="L469" s="12">
        <f>IF(H469="","",IF(H469&gt;30000,"초과",""))</f>
        <v/>
      </c>
      <c r="M469" s="12">
        <f>IF(H469="","",IF(J469="","증빙 빈칸",IF(AND(H469&gt;30000,K469&lt;&gt;"적격증빙 4종"),"확인 필요","")))</f>
        <v/>
      </c>
      <c r="N469" s="12" t="n"/>
      <c r="O469" s="12" t="n"/>
      <c r="P469" s="12" t="n"/>
      <c r="Q469" s="12" t="n"/>
      <c r="R469" s="29" t="n"/>
      <c r="S469" s="29" t="n"/>
      <c r="T469" s="30" t="n"/>
      <c r="U469" s="30" t="n"/>
    </row>
    <row r="470">
      <c r="A470" s="29" t="n"/>
      <c r="B470" s="30" t="n"/>
      <c r="C470" s="30" t="n"/>
      <c r="D470" s="12" t="n"/>
      <c r="E470" s="30" t="n"/>
      <c r="F470" s="12" t="n"/>
      <c r="G470" s="30" t="n"/>
      <c r="H470" s="31" t="n"/>
      <c r="I470" s="12" t="n"/>
      <c r="J470" s="12" t="n"/>
      <c r="K470" s="12">
        <f>IF(H470="","",IF(J470="","증빙 빈칸",IF(OR(J470="세금계산서",J470="계산서",J470="카드전표",J470="현금영수증"),"적격증빙 4종",IF(J470="없음","증빙 없음","간이·기타"))))</f>
        <v/>
      </c>
      <c r="L470" s="12">
        <f>IF(H470="","",IF(H470&gt;30000,"초과",""))</f>
        <v/>
      </c>
      <c r="M470" s="12">
        <f>IF(H470="","",IF(J470="","증빙 빈칸",IF(AND(H470&gt;30000,K470&lt;&gt;"적격증빙 4종"),"확인 필요","")))</f>
        <v/>
      </c>
      <c r="N470" s="12" t="n"/>
      <c r="O470" s="12" t="n"/>
      <c r="P470" s="12" t="n"/>
      <c r="Q470" s="12" t="n"/>
      <c r="R470" s="29" t="n"/>
      <c r="S470" s="29" t="n"/>
      <c r="T470" s="30" t="n"/>
      <c r="U470" s="30" t="n"/>
    </row>
    <row r="471">
      <c r="A471" s="29" t="n"/>
      <c r="B471" s="30" t="n"/>
      <c r="C471" s="30" t="n"/>
      <c r="D471" s="12" t="n"/>
      <c r="E471" s="30" t="n"/>
      <c r="F471" s="12" t="n"/>
      <c r="G471" s="30" t="n"/>
      <c r="H471" s="31" t="n"/>
      <c r="I471" s="12" t="n"/>
      <c r="J471" s="12" t="n"/>
      <c r="K471" s="12">
        <f>IF(H471="","",IF(J471="","증빙 빈칸",IF(OR(J471="세금계산서",J471="계산서",J471="카드전표",J471="현금영수증"),"적격증빙 4종",IF(J471="없음","증빙 없음","간이·기타"))))</f>
        <v/>
      </c>
      <c r="L471" s="12">
        <f>IF(H471="","",IF(H471&gt;30000,"초과",""))</f>
        <v/>
      </c>
      <c r="M471" s="12">
        <f>IF(H471="","",IF(J471="","증빙 빈칸",IF(AND(H471&gt;30000,K471&lt;&gt;"적격증빙 4종"),"확인 필요","")))</f>
        <v/>
      </c>
      <c r="N471" s="12" t="n"/>
      <c r="O471" s="12" t="n"/>
      <c r="P471" s="12" t="n"/>
      <c r="Q471" s="12" t="n"/>
      <c r="R471" s="29" t="n"/>
      <c r="S471" s="29" t="n"/>
      <c r="T471" s="30" t="n"/>
      <c r="U471" s="30" t="n"/>
    </row>
    <row r="472">
      <c r="A472" s="29" t="n"/>
      <c r="B472" s="30" t="n"/>
      <c r="C472" s="30" t="n"/>
      <c r="D472" s="12" t="n"/>
      <c r="E472" s="30" t="n"/>
      <c r="F472" s="12" t="n"/>
      <c r="G472" s="30" t="n"/>
      <c r="H472" s="31" t="n"/>
      <c r="I472" s="12" t="n"/>
      <c r="J472" s="12" t="n"/>
      <c r="K472" s="12">
        <f>IF(H472="","",IF(J472="","증빙 빈칸",IF(OR(J472="세금계산서",J472="계산서",J472="카드전표",J472="현금영수증"),"적격증빙 4종",IF(J472="없음","증빙 없음","간이·기타"))))</f>
        <v/>
      </c>
      <c r="L472" s="12">
        <f>IF(H472="","",IF(H472&gt;30000,"초과",""))</f>
        <v/>
      </c>
      <c r="M472" s="12">
        <f>IF(H472="","",IF(J472="","증빙 빈칸",IF(AND(H472&gt;30000,K472&lt;&gt;"적격증빙 4종"),"확인 필요","")))</f>
        <v/>
      </c>
      <c r="N472" s="12" t="n"/>
      <c r="O472" s="12" t="n"/>
      <c r="P472" s="12" t="n"/>
      <c r="Q472" s="12" t="n"/>
      <c r="R472" s="29" t="n"/>
      <c r="S472" s="29" t="n"/>
      <c r="T472" s="30" t="n"/>
      <c r="U472" s="30" t="n"/>
    </row>
    <row r="473">
      <c r="A473" s="29" t="n"/>
      <c r="B473" s="30" t="n"/>
      <c r="C473" s="30" t="n"/>
      <c r="D473" s="12" t="n"/>
      <c r="E473" s="30" t="n"/>
      <c r="F473" s="12" t="n"/>
      <c r="G473" s="30" t="n"/>
      <c r="H473" s="31" t="n"/>
      <c r="I473" s="12" t="n"/>
      <c r="J473" s="12" t="n"/>
      <c r="K473" s="12">
        <f>IF(H473="","",IF(J473="","증빙 빈칸",IF(OR(J473="세금계산서",J473="계산서",J473="카드전표",J473="현금영수증"),"적격증빙 4종",IF(J473="없음","증빙 없음","간이·기타"))))</f>
        <v/>
      </c>
      <c r="L473" s="12">
        <f>IF(H473="","",IF(H473&gt;30000,"초과",""))</f>
        <v/>
      </c>
      <c r="M473" s="12">
        <f>IF(H473="","",IF(J473="","증빙 빈칸",IF(AND(H473&gt;30000,K473&lt;&gt;"적격증빙 4종"),"확인 필요","")))</f>
        <v/>
      </c>
      <c r="N473" s="12" t="n"/>
      <c r="O473" s="12" t="n"/>
      <c r="P473" s="12" t="n"/>
      <c r="Q473" s="12" t="n"/>
      <c r="R473" s="29" t="n"/>
      <c r="S473" s="29" t="n"/>
      <c r="T473" s="30" t="n"/>
      <c r="U473" s="30" t="n"/>
    </row>
    <row r="474">
      <c r="A474" s="29" t="n"/>
      <c r="B474" s="30" t="n"/>
      <c r="C474" s="30" t="n"/>
      <c r="D474" s="12" t="n"/>
      <c r="E474" s="30" t="n"/>
      <c r="F474" s="12" t="n"/>
      <c r="G474" s="30" t="n"/>
      <c r="H474" s="31" t="n"/>
      <c r="I474" s="12" t="n"/>
      <c r="J474" s="12" t="n"/>
      <c r="K474" s="12">
        <f>IF(H474="","",IF(J474="","증빙 빈칸",IF(OR(J474="세금계산서",J474="계산서",J474="카드전표",J474="현금영수증"),"적격증빙 4종",IF(J474="없음","증빙 없음","간이·기타"))))</f>
        <v/>
      </c>
      <c r="L474" s="12">
        <f>IF(H474="","",IF(H474&gt;30000,"초과",""))</f>
        <v/>
      </c>
      <c r="M474" s="12">
        <f>IF(H474="","",IF(J474="","증빙 빈칸",IF(AND(H474&gt;30000,K474&lt;&gt;"적격증빙 4종"),"확인 필요","")))</f>
        <v/>
      </c>
      <c r="N474" s="12" t="n"/>
      <c r="O474" s="12" t="n"/>
      <c r="P474" s="12" t="n"/>
      <c r="Q474" s="12" t="n"/>
      <c r="R474" s="29" t="n"/>
      <c r="S474" s="29" t="n"/>
      <c r="T474" s="30" t="n"/>
      <c r="U474" s="30" t="n"/>
    </row>
    <row r="475">
      <c r="A475" s="29" t="n"/>
      <c r="B475" s="30" t="n"/>
      <c r="C475" s="30" t="n"/>
      <c r="D475" s="12" t="n"/>
      <c r="E475" s="30" t="n"/>
      <c r="F475" s="12" t="n"/>
      <c r="G475" s="30" t="n"/>
      <c r="H475" s="31" t="n"/>
      <c r="I475" s="12" t="n"/>
      <c r="J475" s="12" t="n"/>
      <c r="K475" s="12">
        <f>IF(H475="","",IF(J475="","증빙 빈칸",IF(OR(J475="세금계산서",J475="계산서",J475="카드전표",J475="현금영수증"),"적격증빙 4종",IF(J475="없음","증빙 없음","간이·기타"))))</f>
        <v/>
      </c>
      <c r="L475" s="12">
        <f>IF(H475="","",IF(H475&gt;30000,"초과",""))</f>
        <v/>
      </c>
      <c r="M475" s="12">
        <f>IF(H475="","",IF(J475="","증빙 빈칸",IF(AND(H475&gt;30000,K475&lt;&gt;"적격증빙 4종"),"확인 필요","")))</f>
        <v/>
      </c>
      <c r="N475" s="12" t="n"/>
      <c r="O475" s="12" t="n"/>
      <c r="P475" s="12" t="n"/>
      <c r="Q475" s="12" t="n"/>
      <c r="R475" s="29" t="n"/>
      <c r="S475" s="29" t="n"/>
      <c r="T475" s="30" t="n"/>
      <c r="U475" s="30" t="n"/>
    </row>
    <row r="476">
      <c r="A476" s="29" t="n"/>
      <c r="B476" s="30" t="n"/>
      <c r="C476" s="30" t="n"/>
      <c r="D476" s="12" t="n"/>
      <c r="E476" s="30" t="n"/>
      <c r="F476" s="12" t="n"/>
      <c r="G476" s="30" t="n"/>
      <c r="H476" s="31" t="n"/>
      <c r="I476" s="12" t="n"/>
      <c r="J476" s="12" t="n"/>
      <c r="K476" s="12">
        <f>IF(H476="","",IF(J476="","증빙 빈칸",IF(OR(J476="세금계산서",J476="계산서",J476="카드전표",J476="현금영수증"),"적격증빙 4종",IF(J476="없음","증빙 없음","간이·기타"))))</f>
        <v/>
      </c>
      <c r="L476" s="12">
        <f>IF(H476="","",IF(H476&gt;30000,"초과",""))</f>
        <v/>
      </c>
      <c r="M476" s="12">
        <f>IF(H476="","",IF(J476="","증빙 빈칸",IF(AND(H476&gt;30000,K476&lt;&gt;"적격증빙 4종"),"확인 필요","")))</f>
        <v/>
      </c>
      <c r="N476" s="12" t="n"/>
      <c r="O476" s="12" t="n"/>
      <c r="P476" s="12" t="n"/>
      <c r="Q476" s="12" t="n"/>
      <c r="R476" s="29" t="n"/>
      <c r="S476" s="29" t="n"/>
      <c r="T476" s="30" t="n"/>
      <c r="U476" s="30" t="n"/>
    </row>
    <row r="477">
      <c r="A477" s="29" t="n"/>
      <c r="B477" s="30" t="n"/>
      <c r="C477" s="30" t="n"/>
      <c r="D477" s="12" t="n"/>
      <c r="E477" s="30" t="n"/>
      <c r="F477" s="12" t="n"/>
      <c r="G477" s="30" t="n"/>
      <c r="H477" s="31" t="n"/>
      <c r="I477" s="12" t="n"/>
      <c r="J477" s="12" t="n"/>
      <c r="K477" s="12">
        <f>IF(H477="","",IF(J477="","증빙 빈칸",IF(OR(J477="세금계산서",J477="계산서",J477="카드전표",J477="현금영수증"),"적격증빙 4종",IF(J477="없음","증빙 없음","간이·기타"))))</f>
        <v/>
      </c>
      <c r="L477" s="12">
        <f>IF(H477="","",IF(H477&gt;30000,"초과",""))</f>
        <v/>
      </c>
      <c r="M477" s="12">
        <f>IF(H477="","",IF(J477="","증빙 빈칸",IF(AND(H477&gt;30000,K477&lt;&gt;"적격증빙 4종"),"확인 필요","")))</f>
        <v/>
      </c>
      <c r="N477" s="12" t="n"/>
      <c r="O477" s="12" t="n"/>
      <c r="P477" s="12" t="n"/>
      <c r="Q477" s="12" t="n"/>
      <c r="R477" s="29" t="n"/>
      <c r="S477" s="29" t="n"/>
      <c r="T477" s="30" t="n"/>
      <c r="U477" s="30" t="n"/>
    </row>
    <row r="478">
      <c r="A478" s="29" t="n"/>
      <c r="B478" s="30" t="n"/>
      <c r="C478" s="30" t="n"/>
      <c r="D478" s="12" t="n"/>
      <c r="E478" s="30" t="n"/>
      <c r="F478" s="12" t="n"/>
      <c r="G478" s="30" t="n"/>
      <c r="H478" s="31" t="n"/>
      <c r="I478" s="12" t="n"/>
      <c r="J478" s="12" t="n"/>
      <c r="K478" s="12">
        <f>IF(H478="","",IF(J478="","증빙 빈칸",IF(OR(J478="세금계산서",J478="계산서",J478="카드전표",J478="현금영수증"),"적격증빙 4종",IF(J478="없음","증빙 없음","간이·기타"))))</f>
        <v/>
      </c>
      <c r="L478" s="12">
        <f>IF(H478="","",IF(H478&gt;30000,"초과",""))</f>
        <v/>
      </c>
      <c r="M478" s="12">
        <f>IF(H478="","",IF(J478="","증빙 빈칸",IF(AND(H478&gt;30000,K478&lt;&gt;"적격증빙 4종"),"확인 필요","")))</f>
        <v/>
      </c>
      <c r="N478" s="12" t="n"/>
      <c r="O478" s="12" t="n"/>
      <c r="P478" s="12" t="n"/>
      <c r="Q478" s="12" t="n"/>
      <c r="R478" s="29" t="n"/>
      <c r="S478" s="29" t="n"/>
      <c r="T478" s="30" t="n"/>
      <c r="U478" s="30" t="n"/>
    </row>
    <row r="479">
      <c r="A479" s="29" t="n"/>
      <c r="B479" s="30" t="n"/>
      <c r="C479" s="30" t="n"/>
      <c r="D479" s="12" t="n"/>
      <c r="E479" s="30" t="n"/>
      <c r="F479" s="12" t="n"/>
      <c r="G479" s="30" t="n"/>
      <c r="H479" s="31" t="n"/>
      <c r="I479" s="12" t="n"/>
      <c r="J479" s="12" t="n"/>
      <c r="K479" s="12">
        <f>IF(H479="","",IF(J479="","증빙 빈칸",IF(OR(J479="세금계산서",J479="계산서",J479="카드전표",J479="현금영수증"),"적격증빙 4종",IF(J479="없음","증빙 없음","간이·기타"))))</f>
        <v/>
      </c>
      <c r="L479" s="12">
        <f>IF(H479="","",IF(H479&gt;30000,"초과",""))</f>
        <v/>
      </c>
      <c r="M479" s="12">
        <f>IF(H479="","",IF(J479="","증빙 빈칸",IF(AND(H479&gt;30000,K479&lt;&gt;"적격증빙 4종"),"확인 필요","")))</f>
        <v/>
      </c>
      <c r="N479" s="12" t="n"/>
      <c r="O479" s="12" t="n"/>
      <c r="P479" s="12" t="n"/>
      <c r="Q479" s="12" t="n"/>
      <c r="R479" s="29" t="n"/>
      <c r="S479" s="29" t="n"/>
      <c r="T479" s="30" t="n"/>
      <c r="U479" s="30" t="n"/>
    </row>
    <row r="480">
      <c r="A480" s="29" t="n"/>
      <c r="B480" s="30" t="n"/>
      <c r="C480" s="30" t="n"/>
      <c r="D480" s="12" t="n"/>
      <c r="E480" s="30" t="n"/>
      <c r="F480" s="12" t="n"/>
      <c r="G480" s="30" t="n"/>
      <c r="H480" s="31" t="n"/>
      <c r="I480" s="12" t="n"/>
      <c r="J480" s="12" t="n"/>
      <c r="K480" s="12">
        <f>IF(H480="","",IF(J480="","증빙 빈칸",IF(OR(J480="세금계산서",J480="계산서",J480="카드전표",J480="현금영수증"),"적격증빙 4종",IF(J480="없음","증빙 없음","간이·기타"))))</f>
        <v/>
      </c>
      <c r="L480" s="12">
        <f>IF(H480="","",IF(H480&gt;30000,"초과",""))</f>
        <v/>
      </c>
      <c r="M480" s="12">
        <f>IF(H480="","",IF(J480="","증빙 빈칸",IF(AND(H480&gt;30000,K480&lt;&gt;"적격증빙 4종"),"확인 필요","")))</f>
        <v/>
      </c>
      <c r="N480" s="12" t="n"/>
      <c r="O480" s="12" t="n"/>
      <c r="P480" s="12" t="n"/>
      <c r="Q480" s="12" t="n"/>
      <c r="R480" s="29" t="n"/>
      <c r="S480" s="29" t="n"/>
      <c r="T480" s="30" t="n"/>
      <c r="U480" s="30" t="n"/>
    </row>
    <row r="481">
      <c r="A481" s="29" t="n"/>
      <c r="B481" s="30" t="n"/>
      <c r="C481" s="30" t="n"/>
      <c r="D481" s="12" t="n"/>
      <c r="E481" s="30" t="n"/>
      <c r="F481" s="12" t="n"/>
      <c r="G481" s="30" t="n"/>
      <c r="H481" s="31" t="n"/>
      <c r="I481" s="12" t="n"/>
      <c r="J481" s="12" t="n"/>
      <c r="K481" s="12">
        <f>IF(H481="","",IF(J481="","증빙 빈칸",IF(OR(J481="세금계산서",J481="계산서",J481="카드전표",J481="현금영수증"),"적격증빙 4종",IF(J481="없음","증빙 없음","간이·기타"))))</f>
        <v/>
      </c>
      <c r="L481" s="12">
        <f>IF(H481="","",IF(H481&gt;30000,"초과",""))</f>
        <v/>
      </c>
      <c r="M481" s="12">
        <f>IF(H481="","",IF(J481="","증빙 빈칸",IF(AND(H481&gt;30000,K481&lt;&gt;"적격증빙 4종"),"확인 필요","")))</f>
        <v/>
      </c>
      <c r="N481" s="12" t="n"/>
      <c r="O481" s="12" t="n"/>
      <c r="P481" s="12" t="n"/>
      <c r="Q481" s="12" t="n"/>
      <c r="R481" s="29" t="n"/>
      <c r="S481" s="29" t="n"/>
      <c r="T481" s="30" t="n"/>
      <c r="U481" s="30" t="n"/>
    </row>
    <row r="482">
      <c r="A482" s="29" t="n"/>
      <c r="B482" s="30" t="n"/>
      <c r="C482" s="30" t="n"/>
      <c r="D482" s="12" t="n"/>
      <c r="E482" s="30" t="n"/>
      <c r="F482" s="12" t="n"/>
      <c r="G482" s="30" t="n"/>
      <c r="H482" s="31" t="n"/>
      <c r="I482" s="12" t="n"/>
      <c r="J482" s="12" t="n"/>
      <c r="K482" s="12">
        <f>IF(H482="","",IF(J482="","증빙 빈칸",IF(OR(J482="세금계산서",J482="계산서",J482="카드전표",J482="현금영수증"),"적격증빙 4종",IF(J482="없음","증빙 없음","간이·기타"))))</f>
        <v/>
      </c>
      <c r="L482" s="12">
        <f>IF(H482="","",IF(H482&gt;30000,"초과",""))</f>
        <v/>
      </c>
      <c r="M482" s="12">
        <f>IF(H482="","",IF(J482="","증빙 빈칸",IF(AND(H482&gt;30000,K482&lt;&gt;"적격증빙 4종"),"확인 필요","")))</f>
        <v/>
      </c>
      <c r="N482" s="12" t="n"/>
      <c r="O482" s="12" t="n"/>
      <c r="P482" s="12" t="n"/>
      <c r="Q482" s="12" t="n"/>
      <c r="R482" s="29" t="n"/>
      <c r="S482" s="29" t="n"/>
      <c r="T482" s="30" t="n"/>
      <c r="U482" s="30" t="n"/>
    </row>
    <row r="483">
      <c r="A483" s="29" t="n"/>
      <c r="B483" s="30" t="n"/>
      <c r="C483" s="30" t="n"/>
      <c r="D483" s="12" t="n"/>
      <c r="E483" s="30" t="n"/>
      <c r="F483" s="12" t="n"/>
      <c r="G483" s="30" t="n"/>
      <c r="H483" s="31" t="n"/>
      <c r="I483" s="12" t="n"/>
      <c r="J483" s="12" t="n"/>
      <c r="K483" s="12">
        <f>IF(H483="","",IF(J483="","증빙 빈칸",IF(OR(J483="세금계산서",J483="계산서",J483="카드전표",J483="현금영수증"),"적격증빙 4종",IF(J483="없음","증빙 없음","간이·기타"))))</f>
        <v/>
      </c>
      <c r="L483" s="12">
        <f>IF(H483="","",IF(H483&gt;30000,"초과",""))</f>
        <v/>
      </c>
      <c r="M483" s="12">
        <f>IF(H483="","",IF(J483="","증빙 빈칸",IF(AND(H483&gt;30000,K483&lt;&gt;"적격증빙 4종"),"확인 필요","")))</f>
        <v/>
      </c>
      <c r="N483" s="12" t="n"/>
      <c r="O483" s="12" t="n"/>
      <c r="P483" s="12" t="n"/>
      <c r="Q483" s="12" t="n"/>
      <c r="R483" s="29" t="n"/>
      <c r="S483" s="29" t="n"/>
      <c r="T483" s="30" t="n"/>
      <c r="U483" s="30" t="n"/>
    </row>
    <row r="484">
      <c r="A484" s="29" t="n"/>
      <c r="B484" s="30" t="n"/>
      <c r="C484" s="30" t="n"/>
      <c r="D484" s="12" t="n"/>
      <c r="E484" s="30" t="n"/>
      <c r="F484" s="12" t="n"/>
      <c r="G484" s="30" t="n"/>
      <c r="H484" s="31" t="n"/>
      <c r="I484" s="12" t="n"/>
      <c r="J484" s="12" t="n"/>
      <c r="K484" s="12">
        <f>IF(H484="","",IF(J484="","증빙 빈칸",IF(OR(J484="세금계산서",J484="계산서",J484="카드전표",J484="현금영수증"),"적격증빙 4종",IF(J484="없음","증빙 없음","간이·기타"))))</f>
        <v/>
      </c>
      <c r="L484" s="12">
        <f>IF(H484="","",IF(H484&gt;30000,"초과",""))</f>
        <v/>
      </c>
      <c r="M484" s="12">
        <f>IF(H484="","",IF(J484="","증빙 빈칸",IF(AND(H484&gt;30000,K484&lt;&gt;"적격증빙 4종"),"확인 필요","")))</f>
        <v/>
      </c>
      <c r="N484" s="12" t="n"/>
      <c r="O484" s="12" t="n"/>
      <c r="P484" s="12" t="n"/>
      <c r="Q484" s="12" t="n"/>
      <c r="R484" s="29" t="n"/>
      <c r="S484" s="29" t="n"/>
      <c r="T484" s="30" t="n"/>
      <c r="U484" s="30" t="n"/>
    </row>
    <row r="485">
      <c r="A485" s="29" t="n"/>
      <c r="B485" s="30" t="n"/>
      <c r="C485" s="30" t="n"/>
      <c r="D485" s="12" t="n"/>
      <c r="E485" s="30" t="n"/>
      <c r="F485" s="12" t="n"/>
      <c r="G485" s="30" t="n"/>
      <c r="H485" s="31" t="n"/>
      <c r="I485" s="12" t="n"/>
      <c r="J485" s="12" t="n"/>
      <c r="K485" s="12">
        <f>IF(H485="","",IF(J485="","증빙 빈칸",IF(OR(J485="세금계산서",J485="계산서",J485="카드전표",J485="현금영수증"),"적격증빙 4종",IF(J485="없음","증빙 없음","간이·기타"))))</f>
        <v/>
      </c>
      <c r="L485" s="12">
        <f>IF(H485="","",IF(H485&gt;30000,"초과",""))</f>
        <v/>
      </c>
      <c r="M485" s="12">
        <f>IF(H485="","",IF(J485="","증빙 빈칸",IF(AND(H485&gt;30000,K485&lt;&gt;"적격증빙 4종"),"확인 필요","")))</f>
        <v/>
      </c>
      <c r="N485" s="12" t="n"/>
      <c r="O485" s="12" t="n"/>
      <c r="P485" s="12" t="n"/>
      <c r="Q485" s="12" t="n"/>
      <c r="R485" s="29" t="n"/>
      <c r="S485" s="29" t="n"/>
      <c r="T485" s="30" t="n"/>
      <c r="U485" s="30" t="n"/>
    </row>
    <row r="486">
      <c r="A486" s="29" t="n"/>
      <c r="B486" s="30" t="n"/>
      <c r="C486" s="30" t="n"/>
      <c r="D486" s="12" t="n"/>
      <c r="E486" s="30" t="n"/>
      <c r="F486" s="12" t="n"/>
      <c r="G486" s="30" t="n"/>
      <c r="H486" s="31" t="n"/>
      <c r="I486" s="12" t="n"/>
      <c r="J486" s="12" t="n"/>
      <c r="K486" s="12">
        <f>IF(H486="","",IF(J486="","증빙 빈칸",IF(OR(J486="세금계산서",J486="계산서",J486="카드전표",J486="현금영수증"),"적격증빙 4종",IF(J486="없음","증빙 없음","간이·기타"))))</f>
        <v/>
      </c>
      <c r="L486" s="12">
        <f>IF(H486="","",IF(H486&gt;30000,"초과",""))</f>
        <v/>
      </c>
      <c r="M486" s="12">
        <f>IF(H486="","",IF(J486="","증빙 빈칸",IF(AND(H486&gt;30000,K486&lt;&gt;"적격증빙 4종"),"확인 필요","")))</f>
        <v/>
      </c>
      <c r="N486" s="12" t="n"/>
      <c r="O486" s="12" t="n"/>
      <c r="P486" s="12" t="n"/>
      <c r="Q486" s="12" t="n"/>
      <c r="R486" s="29" t="n"/>
      <c r="S486" s="29" t="n"/>
      <c r="T486" s="30" t="n"/>
      <c r="U486" s="30" t="n"/>
    </row>
    <row r="487">
      <c r="A487" s="29" t="n"/>
      <c r="B487" s="30" t="n"/>
      <c r="C487" s="30" t="n"/>
      <c r="D487" s="12" t="n"/>
      <c r="E487" s="30" t="n"/>
      <c r="F487" s="12" t="n"/>
      <c r="G487" s="30" t="n"/>
      <c r="H487" s="31" t="n"/>
      <c r="I487" s="12" t="n"/>
      <c r="J487" s="12" t="n"/>
      <c r="K487" s="12">
        <f>IF(H487="","",IF(J487="","증빙 빈칸",IF(OR(J487="세금계산서",J487="계산서",J487="카드전표",J487="현금영수증"),"적격증빙 4종",IF(J487="없음","증빙 없음","간이·기타"))))</f>
        <v/>
      </c>
      <c r="L487" s="12">
        <f>IF(H487="","",IF(H487&gt;30000,"초과",""))</f>
        <v/>
      </c>
      <c r="M487" s="12">
        <f>IF(H487="","",IF(J487="","증빙 빈칸",IF(AND(H487&gt;30000,K487&lt;&gt;"적격증빙 4종"),"확인 필요","")))</f>
        <v/>
      </c>
      <c r="N487" s="12" t="n"/>
      <c r="O487" s="12" t="n"/>
      <c r="P487" s="12" t="n"/>
      <c r="Q487" s="12" t="n"/>
      <c r="R487" s="29" t="n"/>
      <c r="S487" s="29" t="n"/>
      <c r="T487" s="30" t="n"/>
      <c r="U487" s="30" t="n"/>
    </row>
    <row r="488">
      <c r="A488" s="29" t="n"/>
      <c r="B488" s="30" t="n"/>
      <c r="C488" s="30" t="n"/>
      <c r="D488" s="12" t="n"/>
      <c r="E488" s="30" t="n"/>
      <c r="F488" s="12" t="n"/>
      <c r="G488" s="30" t="n"/>
      <c r="H488" s="31" t="n"/>
      <c r="I488" s="12" t="n"/>
      <c r="J488" s="12" t="n"/>
      <c r="K488" s="12">
        <f>IF(H488="","",IF(J488="","증빙 빈칸",IF(OR(J488="세금계산서",J488="계산서",J488="카드전표",J488="현금영수증"),"적격증빙 4종",IF(J488="없음","증빙 없음","간이·기타"))))</f>
        <v/>
      </c>
      <c r="L488" s="12">
        <f>IF(H488="","",IF(H488&gt;30000,"초과",""))</f>
        <v/>
      </c>
      <c r="M488" s="12">
        <f>IF(H488="","",IF(J488="","증빙 빈칸",IF(AND(H488&gt;30000,K488&lt;&gt;"적격증빙 4종"),"확인 필요","")))</f>
        <v/>
      </c>
      <c r="N488" s="12" t="n"/>
      <c r="O488" s="12" t="n"/>
      <c r="P488" s="12" t="n"/>
      <c r="Q488" s="12" t="n"/>
      <c r="R488" s="29" t="n"/>
      <c r="S488" s="29" t="n"/>
      <c r="T488" s="30" t="n"/>
      <c r="U488" s="30" t="n"/>
    </row>
    <row r="489">
      <c r="A489" s="29" t="n"/>
      <c r="B489" s="30" t="n"/>
      <c r="C489" s="30" t="n"/>
      <c r="D489" s="12" t="n"/>
      <c r="E489" s="30" t="n"/>
      <c r="F489" s="12" t="n"/>
      <c r="G489" s="30" t="n"/>
      <c r="H489" s="31" t="n"/>
      <c r="I489" s="12" t="n"/>
      <c r="J489" s="12" t="n"/>
      <c r="K489" s="12">
        <f>IF(H489="","",IF(J489="","증빙 빈칸",IF(OR(J489="세금계산서",J489="계산서",J489="카드전표",J489="현금영수증"),"적격증빙 4종",IF(J489="없음","증빙 없음","간이·기타"))))</f>
        <v/>
      </c>
      <c r="L489" s="12">
        <f>IF(H489="","",IF(H489&gt;30000,"초과",""))</f>
        <v/>
      </c>
      <c r="M489" s="12">
        <f>IF(H489="","",IF(J489="","증빙 빈칸",IF(AND(H489&gt;30000,K489&lt;&gt;"적격증빙 4종"),"확인 필요","")))</f>
        <v/>
      </c>
      <c r="N489" s="12" t="n"/>
      <c r="O489" s="12" t="n"/>
      <c r="P489" s="12" t="n"/>
      <c r="Q489" s="12" t="n"/>
      <c r="R489" s="29" t="n"/>
      <c r="S489" s="29" t="n"/>
      <c r="T489" s="30" t="n"/>
      <c r="U489" s="30" t="n"/>
    </row>
    <row r="490">
      <c r="A490" s="29" t="n"/>
      <c r="B490" s="30" t="n"/>
      <c r="C490" s="30" t="n"/>
      <c r="D490" s="12" t="n"/>
      <c r="E490" s="30" t="n"/>
      <c r="F490" s="12" t="n"/>
      <c r="G490" s="30" t="n"/>
      <c r="H490" s="31" t="n"/>
      <c r="I490" s="12" t="n"/>
      <c r="J490" s="12" t="n"/>
      <c r="K490" s="12">
        <f>IF(H490="","",IF(J490="","증빙 빈칸",IF(OR(J490="세금계산서",J490="계산서",J490="카드전표",J490="현금영수증"),"적격증빙 4종",IF(J490="없음","증빙 없음","간이·기타"))))</f>
        <v/>
      </c>
      <c r="L490" s="12">
        <f>IF(H490="","",IF(H490&gt;30000,"초과",""))</f>
        <v/>
      </c>
      <c r="M490" s="12">
        <f>IF(H490="","",IF(J490="","증빙 빈칸",IF(AND(H490&gt;30000,K490&lt;&gt;"적격증빙 4종"),"확인 필요","")))</f>
        <v/>
      </c>
      <c r="N490" s="12" t="n"/>
      <c r="O490" s="12" t="n"/>
      <c r="P490" s="12" t="n"/>
      <c r="Q490" s="12" t="n"/>
      <c r="R490" s="29" t="n"/>
      <c r="S490" s="29" t="n"/>
      <c r="T490" s="30" t="n"/>
      <c r="U490" s="30" t="n"/>
    </row>
    <row r="491">
      <c r="A491" s="29" t="n"/>
      <c r="B491" s="30" t="n"/>
      <c r="C491" s="30" t="n"/>
      <c r="D491" s="12" t="n"/>
      <c r="E491" s="30" t="n"/>
      <c r="F491" s="12" t="n"/>
      <c r="G491" s="30" t="n"/>
      <c r="H491" s="31" t="n"/>
      <c r="I491" s="12" t="n"/>
      <c r="J491" s="12" t="n"/>
      <c r="K491" s="12">
        <f>IF(H491="","",IF(J491="","증빙 빈칸",IF(OR(J491="세금계산서",J491="계산서",J491="카드전표",J491="현금영수증"),"적격증빙 4종",IF(J491="없음","증빙 없음","간이·기타"))))</f>
        <v/>
      </c>
      <c r="L491" s="12">
        <f>IF(H491="","",IF(H491&gt;30000,"초과",""))</f>
        <v/>
      </c>
      <c r="M491" s="12">
        <f>IF(H491="","",IF(J491="","증빙 빈칸",IF(AND(H491&gt;30000,K491&lt;&gt;"적격증빙 4종"),"확인 필요","")))</f>
        <v/>
      </c>
      <c r="N491" s="12" t="n"/>
      <c r="O491" s="12" t="n"/>
      <c r="P491" s="12" t="n"/>
      <c r="Q491" s="12" t="n"/>
      <c r="R491" s="29" t="n"/>
      <c r="S491" s="29" t="n"/>
      <c r="T491" s="30" t="n"/>
      <c r="U491" s="30" t="n"/>
    </row>
    <row r="492">
      <c r="A492" s="29" t="n"/>
      <c r="B492" s="30" t="n"/>
      <c r="C492" s="30" t="n"/>
      <c r="D492" s="12" t="n"/>
      <c r="E492" s="30" t="n"/>
      <c r="F492" s="12" t="n"/>
      <c r="G492" s="30" t="n"/>
      <c r="H492" s="31" t="n"/>
      <c r="I492" s="12" t="n"/>
      <c r="J492" s="12" t="n"/>
      <c r="K492" s="12">
        <f>IF(H492="","",IF(J492="","증빙 빈칸",IF(OR(J492="세금계산서",J492="계산서",J492="카드전표",J492="현금영수증"),"적격증빙 4종",IF(J492="없음","증빙 없음","간이·기타"))))</f>
        <v/>
      </c>
      <c r="L492" s="12">
        <f>IF(H492="","",IF(H492&gt;30000,"초과",""))</f>
        <v/>
      </c>
      <c r="M492" s="12">
        <f>IF(H492="","",IF(J492="","증빙 빈칸",IF(AND(H492&gt;30000,K492&lt;&gt;"적격증빙 4종"),"확인 필요","")))</f>
        <v/>
      </c>
      <c r="N492" s="12" t="n"/>
      <c r="O492" s="12" t="n"/>
      <c r="P492" s="12" t="n"/>
      <c r="Q492" s="12" t="n"/>
      <c r="R492" s="29" t="n"/>
      <c r="S492" s="29" t="n"/>
      <c r="T492" s="30" t="n"/>
      <c r="U492" s="30" t="n"/>
    </row>
    <row r="493">
      <c r="A493" s="29" t="n"/>
      <c r="B493" s="30" t="n"/>
      <c r="C493" s="30" t="n"/>
      <c r="D493" s="12" t="n"/>
      <c r="E493" s="30" t="n"/>
      <c r="F493" s="12" t="n"/>
      <c r="G493" s="30" t="n"/>
      <c r="H493" s="31" t="n"/>
      <c r="I493" s="12" t="n"/>
      <c r="J493" s="12" t="n"/>
      <c r="K493" s="12">
        <f>IF(H493="","",IF(J493="","증빙 빈칸",IF(OR(J493="세금계산서",J493="계산서",J493="카드전표",J493="현금영수증"),"적격증빙 4종",IF(J493="없음","증빙 없음","간이·기타"))))</f>
        <v/>
      </c>
      <c r="L493" s="12">
        <f>IF(H493="","",IF(H493&gt;30000,"초과",""))</f>
        <v/>
      </c>
      <c r="M493" s="12">
        <f>IF(H493="","",IF(J493="","증빙 빈칸",IF(AND(H493&gt;30000,K493&lt;&gt;"적격증빙 4종"),"확인 필요","")))</f>
        <v/>
      </c>
      <c r="N493" s="12" t="n"/>
      <c r="O493" s="12" t="n"/>
      <c r="P493" s="12" t="n"/>
      <c r="Q493" s="12" t="n"/>
      <c r="R493" s="29" t="n"/>
      <c r="S493" s="29" t="n"/>
      <c r="T493" s="30" t="n"/>
      <c r="U493" s="30" t="n"/>
    </row>
    <row r="494">
      <c r="A494" s="29" t="n"/>
      <c r="B494" s="30" t="n"/>
      <c r="C494" s="30" t="n"/>
      <c r="D494" s="12" t="n"/>
      <c r="E494" s="30" t="n"/>
      <c r="F494" s="12" t="n"/>
      <c r="G494" s="30" t="n"/>
      <c r="H494" s="31" t="n"/>
      <c r="I494" s="12" t="n"/>
      <c r="J494" s="12" t="n"/>
      <c r="K494" s="12">
        <f>IF(H494="","",IF(J494="","증빙 빈칸",IF(OR(J494="세금계산서",J494="계산서",J494="카드전표",J494="현금영수증"),"적격증빙 4종",IF(J494="없음","증빙 없음","간이·기타"))))</f>
        <v/>
      </c>
      <c r="L494" s="12">
        <f>IF(H494="","",IF(H494&gt;30000,"초과",""))</f>
        <v/>
      </c>
      <c r="M494" s="12">
        <f>IF(H494="","",IF(J494="","증빙 빈칸",IF(AND(H494&gt;30000,K494&lt;&gt;"적격증빙 4종"),"확인 필요","")))</f>
        <v/>
      </c>
      <c r="N494" s="12" t="n"/>
      <c r="O494" s="12" t="n"/>
      <c r="P494" s="12" t="n"/>
      <c r="Q494" s="12" t="n"/>
      <c r="R494" s="29" t="n"/>
      <c r="S494" s="29" t="n"/>
      <c r="T494" s="30" t="n"/>
      <c r="U494" s="30" t="n"/>
    </row>
    <row r="495">
      <c r="A495" s="29" t="n"/>
      <c r="B495" s="30" t="n"/>
      <c r="C495" s="30" t="n"/>
      <c r="D495" s="12" t="n"/>
      <c r="E495" s="30" t="n"/>
      <c r="F495" s="12" t="n"/>
      <c r="G495" s="30" t="n"/>
      <c r="H495" s="31" t="n"/>
      <c r="I495" s="12" t="n"/>
      <c r="J495" s="12" t="n"/>
      <c r="K495" s="12">
        <f>IF(H495="","",IF(J495="","증빙 빈칸",IF(OR(J495="세금계산서",J495="계산서",J495="카드전표",J495="현금영수증"),"적격증빙 4종",IF(J495="없음","증빙 없음","간이·기타"))))</f>
        <v/>
      </c>
      <c r="L495" s="12">
        <f>IF(H495="","",IF(H495&gt;30000,"초과",""))</f>
        <v/>
      </c>
      <c r="M495" s="12">
        <f>IF(H495="","",IF(J495="","증빙 빈칸",IF(AND(H495&gt;30000,K495&lt;&gt;"적격증빙 4종"),"확인 필요","")))</f>
        <v/>
      </c>
      <c r="N495" s="12" t="n"/>
      <c r="O495" s="12" t="n"/>
      <c r="P495" s="12" t="n"/>
      <c r="Q495" s="12" t="n"/>
      <c r="R495" s="29" t="n"/>
      <c r="S495" s="29" t="n"/>
      <c r="T495" s="30" t="n"/>
      <c r="U495" s="30" t="n"/>
    </row>
    <row r="496">
      <c r="A496" s="29" t="n"/>
      <c r="B496" s="30" t="n"/>
      <c r="C496" s="30" t="n"/>
      <c r="D496" s="12" t="n"/>
      <c r="E496" s="30" t="n"/>
      <c r="F496" s="12" t="n"/>
      <c r="G496" s="30" t="n"/>
      <c r="H496" s="31" t="n"/>
      <c r="I496" s="12" t="n"/>
      <c r="J496" s="12" t="n"/>
      <c r="K496" s="12">
        <f>IF(H496="","",IF(J496="","증빙 빈칸",IF(OR(J496="세금계산서",J496="계산서",J496="카드전표",J496="현금영수증"),"적격증빙 4종",IF(J496="없음","증빙 없음","간이·기타"))))</f>
        <v/>
      </c>
      <c r="L496" s="12">
        <f>IF(H496="","",IF(H496&gt;30000,"초과",""))</f>
        <v/>
      </c>
      <c r="M496" s="12">
        <f>IF(H496="","",IF(J496="","증빙 빈칸",IF(AND(H496&gt;30000,K496&lt;&gt;"적격증빙 4종"),"확인 필요","")))</f>
        <v/>
      </c>
      <c r="N496" s="12" t="n"/>
      <c r="O496" s="12" t="n"/>
      <c r="P496" s="12" t="n"/>
      <c r="Q496" s="12" t="n"/>
      <c r="R496" s="29" t="n"/>
      <c r="S496" s="29" t="n"/>
      <c r="T496" s="30" t="n"/>
      <c r="U496" s="30" t="n"/>
    </row>
    <row r="497">
      <c r="A497" s="29" t="n"/>
      <c r="B497" s="30" t="n"/>
      <c r="C497" s="30" t="n"/>
      <c r="D497" s="12" t="n"/>
      <c r="E497" s="30" t="n"/>
      <c r="F497" s="12" t="n"/>
      <c r="G497" s="30" t="n"/>
      <c r="H497" s="31" t="n"/>
      <c r="I497" s="12" t="n"/>
      <c r="J497" s="12" t="n"/>
      <c r="K497" s="12">
        <f>IF(H497="","",IF(J497="","증빙 빈칸",IF(OR(J497="세금계산서",J497="계산서",J497="카드전표",J497="현금영수증"),"적격증빙 4종",IF(J497="없음","증빙 없음","간이·기타"))))</f>
        <v/>
      </c>
      <c r="L497" s="12">
        <f>IF(H497="","",IF(H497&gt;30000,"초과",""))</f>
        <v/>
      </c>
      <c r="M497" s="12">
        <f>IF(H497="","",IF(J497="","증빙 빈칸",IF(AND(H497&gt;30000,K497&lt;&gt;"적격증빙 4종"),"확인 필요","")))</f>
        <v/>
      </c>
      <c r="N497" s="12" t="n"/>
      <c r="O497" s="12" t="n"/>
      <c r="P497" s="12" t="n"/>
      <c r="Q497" s="12" t="n"/>
      <c r="R497" s="29" t="n"/>
      <c r="S497" s="29" t="n"/>
      <c r="T497" s="30" t="n"/>
      <c r="U497" s="30" t="n"/>
    </row>
    <row r="498">
      <c r="A498" s="29" t="n"/>
      <c r="B498" s="30" t="n"/>
      <c r="C498" s="30" t="n"/>
      <c r="D498" s="12" t="n"/>
      <c r="E498" s="30" t="n"/>
      <c r="F498" s="12" t="n"/>
      <c r="G498" s="30" t="n"/>
      <c r="H498" s="31" t="n"/>
      <c r="I498" s="12" t="n"/>
      <c r="J498" s="12" t="n"/>
      <c r="K498" s="12">
        <f>IF(H498="","",IF(J498="","증빙 빈칸",IF(OR(J498="세금계산서",J498="계산서",J498="카드전표",J498="현금영수증"),"적격증빙 4종",IF(J498="없음","증빙 없음","간이·기타"))))</f>
        <v/>
      </c>
      <c r="L498" s="12">
        <f>IF(H498="","",IF(H498&gt;30000,"초과",""))</f>
        <v/>
      </c>
      <c r="M498" s="12">
        <f>IF(H498="","",IF(J498="","증빙 빈칸",IF(AND(H498&gt;30000,K498&lt;&gt;"적격증빙 4종"),"확인 필요","")))</f>
        <v/>
      </c>
      <c r="N498" s="12" t="n"/>
      <c r="O498" s="12" t="n"/>
      <c r="P498" s="12" t="n"/>
      <c r="Q498" s="12" t="n"/>
      <c r="R498" s="29" t="n"/>
      <c r="S498" s="29" t="n"/>
      <c r="T498" s="30" t="n"/>
      <c r="U498" s="30" t="n"/>
    </row>
    <row r="499">
      <c r="A499" s="29" t="n"/>
      <c r="B499" s="30" t="n"/>
      <c r="C499" s="30" t="n"/>
      <c r="D499" s="12" t="n"/>
      <c r="E499" s="30" t="n"/>
      <c r="F499" s="12" t="n"/>
      <c r="G499" s="30" t="n"/>
      <c r="H499" s="31" t="n"/>
      <c r="I499" s="12" t="n"/>
      <c r="J499" s="12" t="n"/>
      <c r="K499" s="12">
        <f>IF(H499="","",IF(J499="","증빙 빈칸",IF(OR(J499="세금계산서",J499="계산서",J499="카드전표",J499="현금영수증"),"적격증빙 4종",IF(J499="없음","증빙 없음","간이·기타"))))</f>
        <v/>
      </c>
      <c r="L499" s="12">
        <f>IF(H499="","",IF(H499&gt;30000,"초과",""))</f>
        <v/>
      </c>
      <c r="M499" s="12">
        <f>IF(H499="","",IF(J499="","증빙 빈칸",IF(AND(H499&gt;30000,K499&lt;&gt;"적격증빙 4종"),"확인 필요","")))</f>
        <v/>
      </c>
      <c r="N499" s="12" t="n"/>
      <c r="O499" s="12" t="n"/>
      <c r="P499" s="12" t="n"/>
      <c r="Q499" s="12" t="n"/>
      <c r="R499" s="29" t="n"/>
      <c r="S499" s="29" t="n"/>
      <c r="T499" s="30" t="n"/>
      <c r="U499" s="30" t="n"/>
    </row>
    <row r="500">
      <c r="A500" s="29" t="n"/>
      <c r="B500" s="30" t="n"/>
      <c r="C500" s="30" t="n"/>
      <c r="D500" s="12" t="n"/>
      <c r="E500" s="30" t="n"/>
      <c r="F500" s="12" t="n"/>
      <c r="G500" s="30" t="n"/>
      <c r="H500" s="31" t="n"/>
      <c r="I500" s="12" t="n"/>
      <c r="J500" s="12" t="n"/>
      <c r="K500" s="12">
        <f>IF(H500="","",IF(J500="","증빙 빈칸",IF(OR(J500="세금계산서",J500="계산서",J500="카드전표",J500="현금영수증"),"적격증빙 4종",IF(J500="없음","증빙 없음","간이·기타"))))</f>
        <v/>
      </c>
      <c r="L500" s="12">
        <f>IF(H500="","",IF(H500&gt;30000,"초과",""))</f>
        <v/>
      </c>
      <c r="M500" s="12">
        <f>IF(H500="","",IF(J500="","증빙 빈칸",IF(AND(H500&gt;30000,K500&lt;&gt;"적격증빙 4종"),"확인 필요","")))</f>
        <v/>
      </c>
      <c r="N500" s="12" t="n"/>
      <c r="O500" s="12" t="n"/>
      <c r="P500" s="12" t="n"/>
      <c r="Q500" s="12" t="n"/>
      <c r="R500" s="29" t="n"/>
      <c r="S500" s="29" t="n"/>
      <c r="T500" s="30" t="n"/>
      <c r="U500" s="30" t="n"/>
    </row>
    <row r="501">
      <c r="A501" s="29" t="n"/>
      <c r="B501" s="30" t="n"/>
      <c r="C501" s="30" t="n"/>
      <c r="D501" s="12" t="n"/>
      <c r="E501" s="30" t="n"/>
      <c r="F501" s="12" t="n"/>
      <c r="G501" s="30" t="n"/>
      <c r="H501" s="31" t="n"/>
      <c r="I501" s="12" t="n"/>
      <c r="J501" s="12" t="n"/>
      <c r="K501" s="12">
        <f>IF(H501="","",IF(J501="","증빙 빈칸",IF(OR(J501="세금계산서",J501="계산서",J501="카드전표",J501="현금영수증"),"적격증빙 4종",IF(J501="없음","증빙 없음","간이·기타"))))</f>
        <v/>
      </c>
      <c r="L501" s="12">
        <f>IF(H501="","",IF(H501&gt;30000,"초과",""))</f>
        <v/>
      </c>
      <c r="M501" s="12">
        <f>IF(H501="","",IF(J501="","증빙 빈칸",IF(AND(H501&gt;30000,K501&lt;&gt;"적격증빙 4종"),"확인 필요","")))</f>
        <v/>
      </c>
      <c r="N501" s="12" t="n"/>
      <c r="O501" s="12" t="n"/>
      <c r="P501" s="12" t="n"/>
      <c r="Q501" s="12" t="n"/>
      <c r="R501" s="29" t="n"/>
      <c r="S501" s="29" t="n"/>
      <c r="T501" s="30" t="n"/>
      <c r="U501" s="30" t="n"/>
    </row>
    <row r="502">
      <c r="A502" s="29" t="n"/>
      <c r="B502" s="30" t="n"/>
      <c r="C502" s="30" t="n"/>
      <c r="D502" s="12" t="n"/>
      <c r="E502" s="30" t="n"/>
      <c r="F502" s="12" t="n"/>
      <c r="G502" s="30" t="n"/>
      <c r="H502" s="31" t="n"/>
      <c r="I502" s="12" t="n"/>
      <c r="J502" s="12" t="n"/>
      <c r="K502" s="12">
        <f>IF(H502="","",IF(J502="","증빙 빈칸",IF(OR(J502="세금계산서",J502="계산서",J502="카드전표",J502="현금영수증"),"적격증빙 4종",IF(J502="없음","증빙 없음","간이·기타"))))</f>
        <v/>
      </c>
      <c r="L502" s="12">
        <f>IF(H502="","",IF(H502&gt;30000,"초과",""))</f>
        <v/>
      </c>
      <c r="M502" s="12">
        <f>IF(H502="","",IF(J502="","증빙 빈칸",IF(AND(H502&gt;30000,K502&lt;&gt;"적격증빙 4종"),"확인 필요","")))</f>
        <v/>
      </c>
      <c r="N502" s="12" t="n"/>
      <c r="O502" s="12" t="n"/>
      <c r="P502" s="12" t="n"/>
      <c r="Q502" s="12" t="n"/>
      <c r="R502" s="29" t="n"/>
      <c r="S502" s="29" t="n"/>
      <c r="T502" s="30" t="n"/>
      <c r="U502" s="30" t="n"/>
    </row>
    <row r="503">
      <c r="A503" s="29" t="n"/>
      <c r="B503" s="30" t="n"/>
      <c r="C503" s="30" t="n"/>
      <c r="D503" s="12" t="n"/>
      <c r="E503" s="30" t="n"/>
      <c r="F503" s="12" t="n"/>
      <c r="G503" s="30" t="n"/>
      <c r="H503" s="31" t="n"/>
      <c r="I503" s="12" t="n"/>
      <c r="J503" s="12" t="n"/>
      <c r="K503" s="12">
        <f>IF(H503="","",IF(J503="","증빙 빈칸",IF(OR(J503="세금계산서",J503="계산서",J503="카드전표",J503="현금영수증"),"적격증빙 4종",IF(J503="없음","증빙 없음","간이·기타"))))</f>
        <v/>
      </c>
      <c r="L503" s="12">
        <f>IF(H503="","",IF(H503&gt;30000,"초과",""))</f>
        <v/>
      </c>
      <c r="M503" s="12">
        <f>IF(H503="","",IF(J503="","증빙 빈칸",IF(AND(H503&gt;30000,K503&lt;&gt;"적격증빙 4종"),"확인 필요","")))</f>
        <v/>
      </c>
      <c r="N503" s="12" t="n"/>
      <c r="O503" s="12" t="n"/>
      <c r="P503" s="12" t="n"/>
      <c r="Q503" s="12" t="n"/>
      <c r="R503" s="29" t="n"/>
      <c r="S503" s="29" t="n"/>
      <c r="T503" s="30" t="n"/>
      <c r="U503" s="30" t="n"/>
    </row>
  </sheetData>
  <autoFilter ref="A3:U503"/>
  <mergeCells count="2">
    <mergeCell ref="A1:C1"/>
    <mergeCell ref="J1:U1"/>
  </mergeCells>
  <conditionalFormatting sqref="A4:U503">
    <cfRule type="expression" priority="1" dxfId="0" stopIfTrue="1">
      <formula>$M4="확인 필요"</formula>
    </cfRule>
  </conditionalFormatting>
  <conditionalFormatting sqref="J4:J503">
    <cfRule type="expression" priority="2" dxfId="1" stopIfTrue="0">
      <formula>AND($H4&lt;&gt;"",$J4="")</formula>
    </cfRule>
  </conditionalFormatting>
  <conditionalFormatting sqref="Q4:R503">
    <cfRule type="expression" priority="3" dxfId="2" stopIfTrue="0">
      <formula>AND($Q4="예",$R4="")</formula>
    </cfRule>
  </conditionalFormatting>
  <dataValidations count="5">
    <dataValidation sqref="F4:F503" showDropDown="0" showInputMessage="0" showErrorMessage="0" allowBlank="1" type="list">
      <formula1>'월·계정별 집계'!$A$6:$A$25</formula1>
    </dataValidation>
    <dataValidation sqref="I4:I503" showDropDown="0" showInputMessage="0" showErrorMessage="0" allowBlank="1" type="list">
      <formula1>"일반경비,기업업무추진비,경조금"</formula1>
    </dataValidation>
    <dataValidation sqref="J4:J503" showDropDown="0" showInputMessage="0" showErrorMessage="0" allowBlank="1" type="list">
      <formula1>"세금계산서,계산서,카드전표,현금영수증,간이영수증,없음"</formula1>
    </dataValidation>
    <dataValidation sqref="N4:N503" showDropDown="0" showInputMessage="0" showErrorMessage="0" allowBlank="1" type="list">
      <formula1>"법인카드,개인카드,현금,계좌이체,기타"</formula1>
    </dataValidation>
    <dataValidation sqref="Q4:Q503" showDropDown="0" showInputMessage="0" showErrorMessage="0" allowBlank="1" type="list">
      <formula1>"예"</formula1>
    </dataValidation>
  </dataValidations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4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</cols>
  <sheetData>
    <row r="1">
      <c r="A1" s="24" t="inlineStr">
        <is>
          <t>월·계정별 집계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7" t="inlineStr">
        <is>
          <t>'경비 증빙 대장' 시트에서 자동으로 계산합니다. 계정과목(A열)은 회사 기준에 맞게 고쳐 쓰세요. 이 목록이 대장의 계정과목 선택 목록이 됩니다.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3" t="inlineStr">
        <is>
          <t>조회 연도</t>
        </is>
      </c>
      <c r="B3" s="32">
        <f>YEAR(TODAY())</f>
        <v/>
      </c>
      <c r="C3" s="27" t="inlineStr">
        <is>
          <t>연도를 직접 적어도 됩니다 (예: 2026).</t>
        </is>
      </c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5">
      <c r="A5" s="10" t="inlineStr">
        <is>
          <t>계정과목</t>
        </is>
      </c>
      <c r="B5" s="10" t="inlineStr">
        <is>
          <t>1월</t>
        </is>
      </c>
      <c r="C5" s="10" t="inlineStr">
        <is>
          <t>2월</t>
        </is>
      </c>
      <c r="D5" s="10" t="inlineStr">
        <is>
          <t>3월</t>
        </is>
      </c>
      <c r="E5" s="10" t="inlineStr">
        <is>
          <t>4월</t>
        </is>
      </c>
      <c r="F5" s="10" t="inlineStr">
        <is>
          <t>5월</t>
        </is>
      </c>
      <c r="G5" s="10" t="inlineStr">
        <is>
          <t>6월</t>
        </is>
      </c>
      <c r="H5" s="10" t="inlineStr">
        <is>
          <t>7월</t>
        </is>
      </c>
      <c r="I5" s="10" t="inlineStr">
        <is>
          <t>8월</t>
        </is>
      </c>
      <c r="J5" s="10" t="inlineStr">
        <is>
          <t>9월</t>
        </is>
      </c>
      <c r="K5" s="10" t="inlineStr">
        <is>
          <t>10월</t>
        </is>
      </c>
      <c r="L5" s="10" t="inlineStr">
        <is>
          <t>11월</t>
        </is>
      </c>
      <c r="M5" s="10" t="inlineStr">
        <is>
          <t>12월</t>
        </is>
      </c>
      <c r="N5" s="10" t="inlineStr">
        <is>
          <t>연 합계</t>
        </is>
      </c>
    </row>
    <row r="6">
      <c r="A6" s="33" t="inlineStr">
        <is>
          <t>원재료·자재비</t>
        </is>
      </c>
      <c r="B6" s="34">
        <f>IF($A6="","",SUMIFS('경비 증빙 대장'!$H$4:$H$503,'경비 증빙 대장'!$F$4:$F$503,$A6,'경비 증빙 대장'!$A$4:$A$503,"&gt;="&amp;DATE($B$3,1,1),'경비 증빙 대장'!$A$4:$A$503,"&lt;"&amp;DATE($B$3,2,1)))</f>
        <v/>
      </c>
      <c r="C6" s="34">
        <f>IF($A6="","",SUMIFS('경비 증빙 대장'!$H$4:$H$503,'경비 증빙 대장'!$F$4:$F$503,$A6,'경비 증빙 대장'!$A$4:$A$503,"&gt;="&amp;DATE($B$3,2,1),'경비 증빙 대장'!$A$4:$A$503,"&lt;"&amp;DATE($B$3,3,1)))</f>
        <v/>
      </c>
      <c r="D6" s="34">
        <f>IF($A6="","",SUMIFS('경비 증빙 대장'!$H$4:$H$503,'경비 증빙 대장'!$F$4:$F$503,$A6,'경비 증빙 대장'!$A$4:$A$503,"&gt;="&amp;DATE($B$3,3,1),'경비 증빙 대장'!$A$4:$A$503,"&lt;"&amp;DATE($B$3,4,1)))</f>
        <v/>
      </c>
      <c r="E6" s="34">
        <f>IF($A6="","",SUMIFS('경비 증빙 대장'!$H$4:$H$503,'경비 증빙 대장'!$F$4:$F$503,$A6,'경비 증빙 대장'!$A$4:$A$503,"&gt;="&amp;DATE($B$3,4,1),'경비 증빙 대장'!$A$4:$A$503,"&lt;"&amp;DATE($B$3,5,1)))</f>
        <v/>
      </c>
      <c r="F6" s="34">
        <f>IF($A6="","",SUMIFS('경비 증빙 대장'!$H$4:$H$503,'경비 증빙 대장'!$F$4:$F$503,$A6,'경비 증빙 대장'!$A$4:$A$503,"&gt;="&amp;DATE($B$3,5,1),'경비 증빙 대장'!$A$4:$A$503,"&lt;"&amp;DATE($B$3,6,1)))</f>
        <v/>
      </c>
      <c r="G6" s="34">
        <f>IF($A6="","",SUMIFS('경비 증빙 대장'!$H$4:$H$503,'경비 증빙 대장'!$F$4:$F$503,$A6,'경비 증빙 대장'!$A$4:$A$503,"&gt;="&amp;DATE($B$3,6,1),'경비 증빙 대장'!$A$4:$A$503,"&lt;"&amp;DATE($B$3,7,1)))</f>
        <v/>
      </c>
      <c r="H6" s="34">
        <f>IF($A6="","",SUMIFS('경비 증빙 대장'!$H$4:$H$503,'경비 증빙 대장'!$F$4:$F$503,$A6,'경비 증빙 대장'!$A$4:$A$503,"&gt;="&amp;DATE($B$3,7,1),'경비 증빙 대장'!$A$4:$A$503,"&lt;"&amp;DATE($B$3,8,1)))</f>
        <v/>
      </c>
      <c r="I6" s="34">
        <f>IF($A6="","",SUMIFS('경비 증빙 대장'!$H$4:$H$503,'경비 증빙 대장'!$F$4:$F$503,$A6,'경비 증빙 대장'!$A$4:$A$503,"&gt;="&amp;DATE($B$3,8,1),'경비 증빙 대장'!$A$4:$A$503,"&lt;"&amp;DATE($B$3,9,1)))</f>
        <v/>
      </c>
      <c r="J6" s="34">
        <f>IF($A6="","",SUMIFS('경비 증빙 대장'!$H$4:$H$503,'경비 증빙 대장'!$F$4:$F$503,$A6,'경비 증빙 대장'!$A$4:$A$503,"&gt;="&amp;DATE($B$3,9,1),'경비 증빙 대장'!$A$4:$A$503,"&lt;"&amp;DATE($B$3,10,1)))</f>
        <v/>
      </c>
      <c r="K6" s="34">
        <f>IF($A6="","",SUMIFS('경비 증빙 대장'!$H$4:$H$503,'경비 증빙 대장'!$F$4:$F$503,$A6,'경비 증빙 대장'!$A$4:$A$503,"&gt;="&amp;DATE($B$3,10,1),'경비 증빙 대장'!$A$4:$A$503,"&lt;"&amp;DATE($B$3,11,1)))</f>
        <v/>
      </c>
      <c r="L6" s="34">
        <f>IF($A6="","",SUMIFS('경비 증빙 대장'!$H$4:$H$503,'경비 증빙 대장'!$F$4:$F$503,$A6,'경비 증빙 대장'!$A$4:$A$503,"&gt;="&amp;DATE($B$3,11,1),'경비 증빙 대장'!$A$4:$A$503,"&lt;"&amp;DATE($B$3,12,1)))</f>
        <v/>
      </c>
      <c r="M6" s="34">
        <f>IF($A6="","",SUMIFS('경비 증빙 대장'!$H$4:$H$503,'경비 증빙 대장'!$F$4:$F$503,$A6,'경비 증빙 대장'!$A$4:$A$503,"&gt;="&amp;DATE($B$3,12,1),'경비 증빙 대장'!$A$4:$A$503,"&lt;"&amp;DATE($B$3,13,1)))</f>
        <v/>
      </c>
      <c r="N6" s="35">
        <f>SUM(B6:M6)</f>
        <v/>
      </c>
    </row>
    <row r="7">
      <c r="A7" s="33" t="inlineStr">
        <is>
          <t>소모품비</t>
        </is>
      </c>
      <c r="B7" s="34">
        <f>IF($A7="","",SUMIFS('경비 증빙 대장'!$H$4:$H$503,'경비 증빙 대장'!$F$4:$F$503,$A7,'경비 증빙 대장'!$A$4:$A$503,"&gt;="&amp;DATE($B$3,1,1),'경비 증빙 대장'!$A$4:$A$503,"&lt;"&amp;DATE($B$3,2,1)))</f>
        <v/>
      </c>
      <c r="C7" s="34">
        <f>IF($A7="","",SUMIFS('경비 증빙 대장'!$H$4:$H$503,'경비 증빙 대장'!$F$4:$F$503,$A7,'경비 증빙 대장'!$A$4:$A$503,"&gt;="&amp;DATE($B$3,2,1),'경비 증빙 대장'!$A$4:$A$503,"&lt;"&amp;DATE($B$3,3,1)))</f>
        <v/>
      </c>
      <c r="D7" s="34">
        <f>IF($A7="","",SUMIFS('경비 증빙 대장'!$H$4:$H$503,'경비 증빙 대장'!$F$4:$F$503,$A7,'경비 증빙 대장'!$A$4:$A$503,"&gt;="&amp;DATE($B$3,3,1),'경비 증빙 대장'!$A$4:$A$503,"&lt;"&amp;DATE($B$3,4,1)))</f>
        <v/>
      </c>
      <c r="E7" s="34">
        <f>IF($A7="","",SUMIFS('경비 증빙 대장'!$H$4:$H$503,'경비 증빙 대장'!$F$4:$F$503,$A7,'경비 증빙 대장'!$A$4:$A$503,"&gt;="&amp;DATE($B$3,4,1),'경비 증빙 대장'!$A$4:$A$503,"&lt;"&amp;DATE($B$3,5,1)))</f>
        <v/>
      </c>
      <c r="F7" s="34">
        <f>IF($A7="","",SUMIFS('경비 증빙 대장'!$H$4:$H$503,'경비 증빙 대장'!$F$4:$F$503,$A7,'경비 증빙 대장'!$A$4:$A$503,"&gt;="&amp;DATE($B$3,5,1),'경비 증빙 대장'!$A$4:$A$503,"&lt;"&amp;DATE($B$3,6,1)))</f>
        <v/>
      </c>
      <c r="G7" s="34">
        <f>IF($A7="","",SUMIFS('경비 증빙 대장'!$H$4:$H$503,'경비 증빙 대장'!$F$4:$F$503,$A7,'경비 증빙 대장'!$A$4:$A$503,"&gt;="&amp;DATE($B$3,6,1),'경비 증빙 대장'!$A$4:$A$503,"&lt;"&amp;DATE($B$3,7,1)))</f>
        <v/>
      </c>
      <c r="H7" s="34">
        <f>IF($A7="","",SUMIFS('경비 증빙 대장'!$H$4:$H$503,'경비 증빙 대장'!$F$4:$F$503,$A7,'경비 증빙 대장'!$A$4:$A$503,"&gt;="&amp;DATE($B$3,7,1),'경비 증빙 대장'!$A$4:$A$503,"&lt;"&amp;DATE($B$3,8,1)))</f>
        <v/>
      </c>
      <c r="I7" s="34">
        <f>IF($A7="","",SUMIFS('경비 증빙 대장'!$H$4:$H$503,'경비 증빙 대장'!$F$4:$F$503,$A7,'경비 증빙 대장'!$A$4:$A$503,"&gt;="&amp;DATE($B$3,8,1),'경비 증빙 대장'!$A$4:$A$503,"&lt;"&amp;DATE($B$3,9,1)))</f>
        <v/>
      </c>
      <c r="J7" s="34">
        <f>IF($A7="","",SUMIFS('경비 증빙 대장'!$H$4:$H$503,'경비 증빙 대장'!$F$4:$F$503,$A7,'경비 증빙 대장'!$A$4:$A$503,"&gt;="&amp;DATE($B$3,9,1),'경비 증빙 대장'!$A$4:$A$503,"&lt;"&amp;DATE($B$3,10,1)))</f>
        <v/>
      </c>
      <c r="K7" s="34">
        <f>IF($A7="","",SUMIFS('경비 증빙 대장'!$H$4:$H$503,'경비 증빙 대장'!$F$4:$F$503,$A7,'경비 증빙 대장'!$A$4:$A$503,"&gt;="&amp;DATE($B$3,10,1),'경비 증빙 대장'!$A$4:$A$503,"&lt;"&amp;DATE($B$3,11,1)))</f>
        <v/>
      </c>
      <c r="L7" s="34">
        <f>IF($A7="","",SUMIFS('경비 증빙 대장'!$H$4:$H$503,'경비 증빙 대장'!$F$4:$F$503,$A7,'경비 증빙 대장'!$A$4:$A$503,"&gt;="&amp;DATE($B$3,11,1),'경비 증빙 대장'!$A$4:$A$503,"&lt;"&amp;DATE($B$3,12,1)))</f>
        <v/>
      </c>
      <c r="M7" s="34">
        <f>IF($A7="","",SUMIFS('경비 증빙 대장'!$H$4:$H$503,'경비 증빙 대장'!$F$4:$F$503,$A7,'경비 증빙 대장'!$A$4:$A$503,"&gt;="&amp;DATE($B$3,12,1),'경비 증빙 대장'!$A$4:$A$503,"&lt;"&amp;DATE($B$3,13,1)))</f>
        <v/>
      </c>
      <c r="N7" s="35">
        <f>SUM(B7:M7)</f>
        <v/>
      </c>
    </row>
    <row r="8">
      <c r="A8" s="33" t="inlineStr">
        <is>
          <t>복리후생비</t>
        </is>
      </c>
      <c r="B8" s="34">
        <f>IF($A8="","",SUMIFS('경비 증빙 대장'!$H$4:$H$503,'경비 증빙 대장'!$F$4:$F$503,$A8,'경비 증빙 대장'!$A$4:$A$503,"&gt;="&amp;DATE($B$3,1,1),'경비 증빙 대장'!$A$4:$A$503,"&lt;"&amp;DATE($B$3,2,1)))</f>
        <v/>
      </c>
      <c r="C8" s="34">
        <f>IF($A8="","",SUMIFS('경비 증빙 대장'!$H$4:$H$503,'경비 증빙 대장'!$F$4:$F$503,$A8,'경비 증빙 대장'!$A$4:$A$503,"&gt;="&amp;DATE($B$3,2,1),'경비 증빙 대장'!$A$4:$A$503,"&lt;"&amp;DATE($B$3,3,1)))</f>
        <v/>
      </c>
      <c r="D8" s="34">
        <f>IF($A8="","",SUMIFS('경비 증빙 대장'!$H$4:$H$503,'경비 증빙 대장'!$F$4:$F$503,$A8,'경비 증빙 대장'!$A$4:$A$503,"&gt;="&amp;DATE($B$3,3,1),'경비 증빙 대장'!$A$4:$A$503,"&lt;"&amp;DATE($B$3,4,1)))</f>
        <v/>
      </c>
      <c r="E8" s="34">
        <f>IF($A8="","",SUMIFS('경비 증빙 대장'!$H$4:$H$503,'경비 증빙 대장'!$F$4:$F$503,$A8,'경비 증빙 대장'!$A$4:$A$503,"&gt;="&amp;DATE($B$3,4,1),'경비 증빙 대장'!$A$4:$A$503,"&lt;"&amp;DATE($B$3,5,1)))</f>
        <v/>
      </c>
      <c r="F8" s="34">
        <f>IF($A8="","",SUMIFS('경비 증빙 대장'!$H$4:$H$503,'경비 증빙 대장'!$F$4:$F$503,$A8,'경비 증빙 대장'!$A$4:$A$503,"&gt;="&amp;DATE($B$3,5,1),'경비 증빙 대장'!$A$4:$A$503,"&lt;"&amp;DATE($B$3,6,1)))</f>
        <v/>
      </c>
      <c r="G8" s="34">
        <f>IF($A8="","",SUMIFS('경비 증빙 대장'!$H$4:$H$503,'경비 증빙 대장'!$F$4:$F$503,$A8,'경비 증빙 대장'!$A$4:$A$503,"&gt;="&amp;DATE($B$3,6,1),'경비 증빙 대장'!$A$4:$A$503,"&lt;"&amp;DATE($B$3,7,1)))</f>
        <v/>
      </c>
      <c r="H8" s="34">
        <f>IF($A8="","",SUMIFS('경비 증빙 대장'!$H$4:$H$503,'경비 증빙 대장'!$F$4:$F$503,$A8,'경비 증빙 대장'!$A$4:$A$503,"&gt;="&amp;DATE($B$3,7,1),'경비 증빙 대장'!$A$4:$A$503,"&lt;"&amp;DATE($B$3,8,1)))</f>
        <v/>
      </c>
      <c r="I8" s="34">
        <f>IF($A8="","",SUMIFS('경비 증빙 대장'!$H$4:$H$503,'경비 증빙 대장'!$F$4:$F$503,$A8,'경비 증빙 대장'!$A$4:$A$503,"&gt;="&amp;DATE($B$3,8,1),'경비 증빙 대장'!$A$4:$A$503,"&lt;"&amp;DATE($B$3,9,1)))</f>
        <v/>
      </c>
      <c r="J8" s="34">
        <f>IF($A8="","",SUMIFS('경비 증빙 대장'!$H$4:$H$503,'경비 증빙 대장'!$F$4:$F$503,$A8,'경비 증빙 대장'!$A$4:$A$503,"&gt;="&amp;DATE($B$3,9,1),'경비 증빙 대장'!$A$4:$A$503,"&lt;"&amp;DATE($B$3,10,1)))</f>
        <v/>
      </c>
      <c r="K8" s="34">
        <f>IF($A8="","",SUMIFS('경비 증빙 대장'!$H$4:$H$503,'경비 증빙 대장'!$F$4:$F$503,$A8,'경비 증빙 대장'!$A$4:$A$503,"&gt;="&amp;DATE($B$3,10,1),'경비 증빙 대장'!$A$4:$A$503,"&lt;"&amp;DATE($B$3,11,1)))</f>
        <v/>
      </c>
      <c r="L8" s="34">
        <f>IF($A8="","",SUMIFS('경비 증빙 대장'!$H$4:$H$503,'경비 증빙 대장'!$F$4:$F$503,$A8,'경비 증빙 대장'!$A$4:$A$503,"&gt;="&amp;DATE($B$3,11,1),'경비 증빙 대장'!$A$4:$A$503,"&lt;"&amp;DATE($B$3,12,1)))</f>
        <v/>
      </c>
      <c r="M8" s="34">
        <f>IF($A8="","",SUMIFS('경비 증빙 대장'!$H$4:$H$503,'경비 증빙 대장'!$F$4:$F$503,$A8,'경비 증빙 대장'!$A$4:$A$503,"&gt;="&amp;DATE($B$3,12,1),'경비 증빙 대장'!$A$4:$A$503,"&lt;"&amp;DATE($B$3,13,1)))</f>
        <v/>
      </c>
      <c r="N8" s="35">
        <f>SUM(B8:M8)</f>
        <v/>
      </c>
    </row>
    <row r="9">
      <c r="A9" s="33" t="inlineStr">
        <is>
          <t>여비교통비</t>
        </is>
      </c>
      <c r="B9" s="34">
        <f>IF($A9="","",SUMIFS('경비 증빙 대장'!$H$4:$H$503,'경비 증빙 대장'!$F$4:$F$503,$A9,'경비 증빙 대장'!$A$4:$A$503,"&gt;="&amp;DATE($B$3,1,1),'경비 증빙 대장'!$A$4:$A$503,"&lt;"&amp;DATE($B$3,2,1)))</f>
        <v/>
      </c>
      <c r="C9" s="34">
        <f>IF($A9="","",SUMIFS('경비 증빙 대장'!$H$4:$H$503,'경비 증빙 대장'!$F$4:$F$503,$A9,'경비 증빙 대장'!$A$4:$A$503,"&gt;="&amp;DATE($B$3,2,1),'경비 증빙 대장'!$A$4:$A$503,"&lt;"&amp;DATE($B$3,3,1)))</f>
        <v/>
      </c>
      <c r="D9" s="34">
        <f>IF($A9="","",SUMIFS('경비 증빙 대장'!$H$4:$H$503,'경비 증빙 대장'!$F$4:$F$503,$A9,'경비 증빙 대장'!$A$4:$A$503,"&gt;="&amp;DATE($B$3,3,1),'경비 증빙 대장'!$A$4:$A$503,"&lt;"&amp;DATE($B$3,4,1)))</f>
        <v/>
      </c>
      <c r="E9" s="34">
        <f>IF($A9="","",SUMIFS('경비 증빙 대장'!$H$4:$H$503,'경비 증빙 대장'!$F$4:$F$503,$A9,'경비 증빙 대장'!$A$4:$A$503,"&gt;="&amp;DATE($B$3,4,1),'경비 증빙 대장'!$A$4:$A$503,"&lt;"&amp;DATE($B$3,5,1)))</f>
        <v/>
      </c>
      <c r="F9" s="34">
        <f>IF($A9="","",SUMIFS('경비 증빙 대장'!$H$4:$H$503,'경비 증빙 대장'!$F$4:$F$503,$A9,'경비 증빙 대장'!$A$4:$A$503,"&gt;="&amp;DATE($B$3,5,1),'경비 증빙 대장'!$A$4:$A$503,"&lt;"&amp;DATE($B$3,6,1)))</f>
        <v/>
      </c>
      <c r="G9" s="34">
        <f>IF($A9="","",SUMIFS('경비 증빙 대장'!$H$4:$H$503,'경비 증빙 대장'!$F$4:$F$503,$A9,'경비 증빙 대장'!$A$4:$A$503,"&gt;="&amp;DATE($B$3,6,1),'경비 증빙 대장'!$A$4:$A$503,"&lt;"&amp;DATE($B$3,7,1)))</f>
        <v/>
      </c>
      <c r="H9" s="34">
        <f>IF($A9="","",SUMIFS('경비 증빙 대장'!$H$4:$H$503,'경비 증빙 대장'!$F$4:$F$503,$A9,'경비 증빙 대장'!$A$4:$A$503,"&gt;="&amp;DATE($B$3,7,1),'경비 증빙 대장'!$A$4:$A$503,"&lt;"&amp;DATE($B$3,8,1)))</f>
        <v/>
      </c>
      <c r="I9" s="34">
        <f>IF($A9="","",SUMIFS('경비 증빙 대장'!$H$4:$H$503,'경비 증빙 대장'!$F$4:$F$503,$A9,'경비 증빙 대장'!$A$4:$A$503,"&gt;="&amp;DATE($B$3,8,1),'경비 증빙 대장'!$A$4:$A$503,"&lt;"&amp;DATE($B$3,9,1)))</f>
        <v/>
      </c>
      <c r="J9" s="34">
        <f>IF($A9="","",SUMIFS('경비 증빙 대장'!$H$4:$H$503,'경비 증빙 대장'!$F$4:$F$503,$A9,'경비 증빙 대장'!$A$4:$A$503,"&gt;="&amp;DATE($B$3,9,1),'경비 증빙 대장'!$A$4:$A$503,"&lt;"&amp;DATE($B$3,10,1)))</f>
        <v/>
      </c>
      <c r="K9" s="34">
        <f>IF($A9="","",SUMIFS('경비 증빙 대장'!$H$4:$H$503,'경비 증빙 대장'!$F$4:$F$503,$A9,'경비 증빙 대장'!$A$4:$A$503,"&gt;="&amp;DATE($B$3,10,1),'경비 증빙 대장'!$A$4:$A$503,"&lt;"&amp;DATE($B$3,11,1)))</f>
        <v/>
      </c>
      <c r="L9" s="34">
        <f>IF($A9="","",SUMIFS('경비 증빙 대장'!$H$4:$H$503,'경비 증빙 대장'!$F$4:$F$503,$A9,'경비 증빙 대장'!$A$4:$A$503,"&gt;="&amp;DATE($B$3,11,1),'경비 증빙 대장'!$A$4:$A$503,"&lt;"&amp;DATE($B$3,12,1)))</f>
        <v/>
      </c>
      <c r="M9" s="34">
        <f>IF($A9="","",SUMIFS('경비 증빙 대장'!$H$4:$H$503,'경비 증빙 대장'!$F$4:$F$503,$A9,'경비 증빙 대장'!$A$4:$A$503,"&gt;="&amp;DATE($B$3,12,1),'경비 증빙 대장'!$A$4:$A$503,"&lt;"&amp;DATE($B$3,13,1)))</f>
        <v/>
      </c>
      <c r="N9" s="35">
        <f>SUM(B9:M9)</f>
        <v/>
      </c>
    </row>
    <row r="10">
      <c r="A10" s="33" t="inlineStr">
        <is>
          <t>차량유지비</t>
        </is>
      </c>
      <c r="B10" s="34">
        <f>IF($A10="","",SUMIFS('경비 증빙 대장'!$H$4:$H$503,'경비 증빙 대장'!$F$4:$F$503,$A10,'경비 증빙 대장'!$A$4:$A$503,"&gt;="&amp;DATE($B$3,1,1),'경비 증빙 대장'!$A$4:$A$503,"&lt;"&amp;DATE($B$3,2,1)))</f>
        <v/>
      </c>
      <c r="C10" s="34">
        <f>IF($A10="","",SUMIFS('경비 증빙 대장'!$H$4:$H$503,'경비 증빙 대장'!$F$4:$F$503,$A10,'경비 증빙 대장'!$A$4:$A$503,"&gt;="&amp;DATE($B$3,2,1),'경비 증빙 대장'!$A$4:$A$503,"&lt;"&amp;DATE($B$3,3,1)))</f>
        <v/>
      </c>
      <c r="D10" s="34">
        <f>IF($A10="","",SUMIFS('경비 증빙 대장'!$H$4:$H$503,'경비 증빙 대장'!$F$4:$F$503,$A10,'경비 증빙 대장'!$A$4:$A$503,"&gt;="&amp;DATE($B$3,3,1),'경비 증빙 대장'!$A$4:$A$503,"&lt;"&amp;DATE($B$3,4,1)))</f>
        <v/>
      </c>
      <c r="E10" s="34">
        <f>IF($A10="","",SUMIFS('경비 증빙 대장'!$H$4:$H$503,'경비 증빙 대장'!$F$4:$F$503,$A10,'경비 증빙 대장'!$A$4:$A$503,"&gt;="&amp;DATE($B$3,4,1),'경비 증빙 대장'!$A$4:$A$503,"&lt;"&amp;DATE($B$3,5,1)))</f>
        <v/>
      </c>
      <c r="F10" s="34">
        <f>IF($A10="","",SUMIFS('경비 증빙 대장'!$H$4:$H$503,'경비 증빙 대장'!$F$4:$F$503,$A10,'경비 증빙 대장'!$A$4:$A$503,"&gt;="&amp;DATE($B$3,5,1),'경비 증빙 대장'!$A$4:$A$503,"&lt;"&amp;DATE($B$3,6,1)))</f>
        <v/>
      </c>
      <c r="G10" s="34">
        <f>IF($A10="","",SUMIFS('경비 증빙 대장'!$H$4:$H$503,'경비 증빙 대장'!$F$4:$F$503,$A10,'경비 증빙 대장'!$A$4:$A$503,"&gt;="&amp;DATE($B$3,6,1),'경비 증빙 대장'!$A$4:$A$503,"&lt;"&amp;DATE($B$3,7,1)))</f>
        <v/>
      </c>
      <c r="H10" s="34">
        <f>IF($A10="","",SUMIFS('경비 증빙 대장'!$H$4:$H$503,'경비 증빙 대장'!$F$4:$F$503,$A10,'경비 증빙 대장'!$A$4:$A$503,"&gt;="&amp;DATE($B$3,7,1),'경비 증빙 대장'!$A$4:$A$503,"&lt;"&amp;DATE($B$3,8,1)))</f>
        <v/>
      </c>
      <c r="I10" s="34">
        <f>IF($A10="","",SUMIFS('경비 증빙 대장'!$H$4:$H$503,'경비 증빙 대장'!$F$4:$F$503,$A10,'경비 증빙 대장'!$A$4:$A$503,"&gt;="&amp;DATE($B$3,8,1),'경비 증빙 대장'!$A$4:$A$503,"&lt;"&amp;DATE($B$3,9,1)))</f>
        <v/>
      </c>
      <c r="J10" s="34">
        <f>IF($A10="","",SUMIFS('경비 증빙 대장'!$H$4:$H$503,'경비 증빙 대장'!$F$4:$F$503,$A10,'경비 증빙 대장'!$A$4:$A$503,"&gt;="&amp;DATE($B$3,9,1),'경비 증빙 대장'!$A$4:$A$503,"&lt;"&amp;DATE($B$3,10,1)))</f>
        <v/>
      </c>
      <c r="K10" s="34">
        <f>IF($A10="","",SUMIFS('경비 증빙 대장'!$H$4:$H$503,'경비 증빙 대장'!$F$4:$F$503,$A10,'경비 증빙 대장'!$A$4:$A$503,"&gt;="&amp;DATE($B$3,10,1),'경비 증빙 대장'!$A$4:$A$503,"&lt;"&amp;DATE($B$3,11,1)))</f>
        <v/>
      </c>
      <c r="L10" s="34">
        <f>IF($A10="","",SUMIFS('경비 증빙 대장'!$H$4:$H$503,'경비 증빙 대장'!$F$4:$F$503,$A10,'경비 증빙 대장'!$A$4:$A$503,"&gt;="&amp;DATE($B$3,11,1),'경비 증빙 대장'!$A$4:$A$503,"&lt;"&amp;DATE($B$3,12,1)))</f>
        <v/>
      </c>
      <c r="M10" s="34">
        <f>IF($A10="","",SUMIFS('경비 증빙 대장'!$H$4:$H$503,'경비 증빙 대장'!$F$4:$F$503,$A10,'경비 증빙 대장'!$A$4:$A$503,"&gt;="&amp;DATE($B$3,12,1),'경비 증빙 대장'!$A$4:$A$503,"&lt;"&amp;DATE($B$3,13,1)))</f>
        <v/>
      </c>
      <c r="N10" s="35">
        <f>SUM(B10:M10)</f>
        <v/>
      </c>
    </row>
    <row r="11">
      <c r="A11" s="33" t="inlineStr">
        <is>
          <t>운반비</t>
        </is>
      </c>
      <c r="B11" s="34">
        <f>IF($A11="","",SUMIFS('경비 증빙 대장'!$H$4:$H$503,'경비 증빙 대장'!$F$4:$F$503,$A11,'경비 증빙 대장'!$A$4:$A$503,"&gt;="&amp;DATE($B$3,1,1),'경비 증빙 대장'!$A$4:$A$503,"&lt;"&amp;DATE($B$3,2,1)))</f>
        <v/>
      </c>
      <c r="C11" s="34">
        <f>IF($A11="","",SUMIFS('경비 증빙 대장'!$H$4:$H$503,'경비 증빙 대장'!$F$4:$F$503,$A11,'경비 증빙 대장'!$A$4:$A$503,"&gt;="&amp;DATE($B$3,2,1),'경비 증빙 대장'!$A$4:$A$503,"&lt;"&amp;DATE($B$3,3,1)))</f>
        <v/>
      </c>
      <c r="D11" s="34">
        <f>IF($A11="","",SUMIFS('경비 증빙 대장'!$H$4:$H$503,'경비 증빙 대장'!$F$4:$F$503,$A11,'경비 증빙 대장'!$A$4:$A$503,"&gt;="&amp;DATE($B$3,3,1),'경비 증빙 대장'!$A$4:$A$503,"&lt;"&amp;DATE($B$3,4,1)))</f>
        <v/>
      </c>
      <c r="E11" s="34">
        <f>IF($A11="","",SUMIFS('경비 증빙 대장'!$H$4:$H$503,'경비 증빙 대장'!$F$4:$F$503,$A11,'경비 증빙 대장'!$A$4:$A$503,"&gt;="&amp;DATE($B$3,4,1),'경비 증빙 대장'!$A$4:$A$503,"&lt;"&amp;DATE($B$3,5,1)))</f>
        <v/>
      </c>
      <c r="F11" s="34">
        <f>IF($A11="","",SUMIFS('경비 증빙 대장'!$H$4:$H$503,'경비 증빙 대장'!$F$4:$F$503,$A11,'경비 증빙 대장'!$A$4:$A$503,"&gt;="&amp;DATE($B$3,5,1),'경비 증빙 대장'!$A$4:$A$503,"&lt;"&amp;DATE($B$3,6,1)))</f>
        <v/>
      </c>
      <c r="G11" s="34">
        <f>IF($A11="","",SUMIFS('경비 증빙 대장'!$H$4:$H$503,'경비 증빙 대장'!$F$4:$F$503,$A11,'경비 증빙 대장'!$A$4:$A$503,"&gt;="&amp;DATE($B$3,6,1),'경비 증빙 대장'!$A$4:$A$503,"&lt;"&amp;DATE($B$3,7,1)))</f>
        <v/>
      </c>
      <c r="H11" s="34">
        <f>IF($A11="","",SUMIFS('경비 증빙 대장'!$H$4:$H$503,'경비 증빙 대장'!$F$4:$F$503,$A11,'경비 증빙 대장'!$A$4:$A$503,"&gt;="&amp;DATE($B$3,7,1),'경비 증빙 대장'!$A$4:$A$503,"&lt;"&amp;DATE($B$3,8,1)))</f>
        <v/>
      </c>
      <c r="I11" s="34">
        <f>IF($A11="","",SUMIFS('경비 증빙 대장'!$H$4:$H$503,'경비 증빙 대장'!$F$4:$F$503,$A11,'경비 증빙 대장'!$A$4:$A$503,"&gt;="&amp;DATE($B$3,8,1),'경비 증빙 대장'!$A$4:$A$503,"&lt;"&amp;DATE($B$3,9,1)))</f>
        <v/>
      </c>
      <c r="J11" s="34">
        <f>IF($A11="","",SUMIFS('경비 증빙 대장'!$H$4:$H$503,'경비 증빙 대장'!$F$4:$F$503,$A11,'경비 증빙 대장'!$A$4:$A$503,"&gt;="&amp;DATE($B$3,9,1),'경비 증빙 대장'!$A$4:$A$503,"&lt;"&amp;DATE($B$3,10,1)))</f>
        <v/>
      </c>
      <c r="K11" s="34">
        <f>IF($A11="","",SUMIFS('경비 증빙 대장'!$H$4:$H$503,'경비 증빙 대장'!$F$4:$F$503,$A11,'경비 증빙 대장'!$A$4:$A$503,"&gt;="&amp;DATE($B$3,10,1),'경비 증빙 대장'!$A$4:$A$503,"&lt;"&amp;DATE($B$3,11,1)))</f>
        <v/>
      </c>
      <c r="L11" s="34">
        <f>IF($A11="","",SUMIFS('경비 증빙 대장'!$H$4:$H$503,'경비 증빙 대장'!$F$4:$F$503,$A11,'경비 증빙 대장'!$A$4:$A$503,"&gt;="&amp;DATE($B$3,11,1),'경비 증빙 대장'!$A$4:$A$503,"&lt;"&amp;DATE($B$3,12,1)))</f>
        <v/>
      </c>
      <c r="M11" s="34">
        <f>IF($A11="","",SUMIFS('경비 증빙 대장'!$H$4:$H$503,'경비 증빙 대장'!$F$4:$F$503,$A11,'경비 증빙 대장'!$A$4:$A$503,"&gt;="&amp;DATE($B$3,12,1),'경비 증빙 대장'!$A$4:$A$503,"&lt;"&amp;DATE($B$3,13,1)))</f>
        <v/>
      </c>
      <c r="N11" s="35">
        <f>SUM(B11:M11)</f>
        <v/>
      </c>
    </row>
    <row r="12">
      <c r="A12" s="33" t="inlineStr">
        <is>
          <t>통신비</t>
        </is>
      </c>
      <c r="B12" s="34">
        <f>IF($A12="","",SUMIFS('경비 증빙 대장'!$H$4:$H$503,'경비 증빙 대장'!$F$4:$F$503,$A12,'경비 증빙 대장'!$A$4:$A$503,"&gt;="&amp;DATE($B$3,1,1),'경비 증빙 대장'!$A$4:$A$503,"&lt;"&amp;DATE($B$3,2,1)))</f>
        <v/>
      </c>
      <c r="C12" s="34">
        <f>IF($A12="","",SUMIFS('경비 증빙 대장'!$H$4:$H$503,'경비 증빙 대장'!$F$4:$F$503,$A12,'경비 증빙 대장'!$A$4:$A$503,"&gt;="&amp;DATE($B$3,2,1),'경비 증빙 대장'!$A$4:$A$503,"&lt;"&amp;DATE($B$3,3,1)))</f>
        <v/>
      </c>
      <c r="D12" s="34">
        <f>IF($A12="","",SUMIFS('경비 증빙 대장'!$H$4:$H$503,'경비 증빙 대장'!$F$4:$F$503,$A12,'경비 증빙 대장'!$A$4:$A$503,"&gt;="&amp;DATE($B$3,3,1),'경비 증빙 대장'!$A$4:$A$503,"&lt;"&amp;DATE($B$3,4,1)))</f>
        <v/>
      </c>
      <c r="E12" s="34">
        <f>IF($A12="","",SUMIFS('경비 증빙 대장'!$H$4:$H$503,'경비 증빙 대장'!$F$4:$F$503,$A12,'경비 증빙 대장'!$A$4:$A$503,"&gt;="&amp;DATE($B$3,4,1),'경비 증빙 대장'!$A$4:$A$503,"&lt;"&amp;DATE($B$3,5,1)))</f>
        <v/>
      </c>
      <c r="F12" s="34">
        <f>IF($A12="","",SUMIFS('경비 증빙 대장'!$H$4:$H$503,'경비 증빙 대장'!$F$4:$F$503,$A12,'경비 증빙 대장'!$A$4:$A$503,"&gt;="&amp;DATE($B$3,5,1),'경비 증빙 대장'!$A$4:$A$503,"&lt;"&amp;DATE($B$3,6,1)))</f>
        <v/>
      </c>
      <c r="G12" s="34">
        <f>IF($A12="","",SUMIFS('경비 증빙 대장'!$H$4:$H$503,'경비 증빙 대장'!$F$4:$F$503,$A12,'경비 증빙 대장'!$A$4:$A$503,"&gt;="&amp;DATE($B$3,6,1),'경비 증빙 대장'!$A$4:$A$503,"&lt;"&amp;DATE($B$3,7,1)))</f>
        <v/>
      </c>
      <c r="H12" s="34">
        <f>IF($A12="","",SUMIFS('경비 증빙 대장'!$H$4:$H$503,'경비 증빙 대장'!$F$4:$F$503,$A12,'경비 증빙 대장'!$A$4:$A$503,"&gt;="&amp;DATE($B$3,7,1),'경비 증빙 대장'!$A$4:$A$503,"&lt;"&amp;DATE($B$3,8,1)))</f>
        <v/>
      </c>
      <c r="I12" s="34">
        <f>IF($A12="","",SUMIFS('경비 증빙 대장'!$H$4:$H$503,'경비 증빙 대장'!$F$4:$F$503,$A12,'경비 증빙 대장'!$A$4:$A$503,"&gt;="&amp;DATE($B$3,8,1),'경비 증빙 대장'!$A$4:$A$503,"&lt;"&amp;DATE($B$3,9,1)))</f>
        <v/>
      </c>
      <c r="J12" s="34">
        <f>IF($A12="","",SUMIFS('경비 증빙 대장'!$H$4:$H$503,'경비 증빙 대장'!$F$4:$F$503,$A12,'경비 증빙 대장'!$A$4:$A$503,"&gt;="&amp;DATE($B$3,9,1),'경비 증빙 대장'!$A$4:$A$503,"&lt;"&amp;DATE($B$3,10,1)))</f>
        <v/>
      </c>
      <c r="K12" s="34">
        <f>IF($A12="","",SUMIFS('경비 증빙 대장'!$H$4:$H$503,'경비 증빙 대장'!$F$4:$F$503,$A12,'경비 증빙 대장'!$A$4:$A$503,"&gt;="&amp;DATE($B$3,10,1),'경비 증빙 대장'!$A$4:$A$503,"&lt;"&amp;DATE($B$3,11,1)))</f>
        <v/>
      </c>
      <c r="L12" s="34">
        <f>IF($A12="","",SUMIFS('경비 증빙 대장'!$H$4:$H$503,'경비 증빙 대장'!$F$4:$F$503,$A12,'경비 증빙 대장'!$A$4:$A$503,"&gt;="&amp;DATE($B$3,11,1),'경비 증빙 대장'!$A$4:$A$503,"&lt;"&amp;DATE($B$3,12,1)))</f>
        <v/>
      </c>
      <c r="M12" s="34">
        <f>IF($A12="","",SUMIFS('경비 증빙 대장'!$H$4:$H$503,'경비 증빙 대장'!$F$4:$F$503,$A12,'경비 증빙 대장'!$A$4:$A$503,"&gt;="&amp;DATE($B$3,12,1),'경비 증빙 대장'!$A$4:$A$503,"&lt;"&amp;DATE($B$3,13,1)))</f>
        <v/>
      </c>
      <c r="N12" s="35">
        <f>SUM(B12:M12)</f>
        <v/>
      </c>
    </row>
    <row r="13">
      <c r="A13" s="33" t="inlineStr">
        <is>
          <t>지급수수료</t>
        </is>
      </c>
      <c r="B13" s="34">
        <f>IF($A13="","",SUMIFS('경비 증빙 대장'!$H$4:$H$503,'경비 증빙 대장'!$F$4:$F$503,$A13,'경비 증빙 대장'!$A$4:$A$503,"&gt;="&amp;DATE($B$3,1,1),'경비 증빙 대장'!$A$4:$A$503,"&lt;"&amp;DATE($B$3,2,1)))</f>
        <v/>
      </c>
      <c r="C13" s="34">
        <f>IF($A13="","",SUMIFS('경비 증빙 대장'!$H$4:$H$503,'경비 증빙 대장'!$F$4:$F$503,$A13,'경비 증빙 대장'!$A$4:$A$503,"&gt;="&amp;DATE($B$3,2,1),'경비 증빙 대장'!$A$4:$A$503,"&lt;"&amp;DATE($B$3,3,1)))</f>
        <v/>
      </c>
      <c r="D13" s="34">
        <f>IF($A13="","",SUMIFS('경비 증빙 대장'!$H$4:$H$503,'경비 증빙 대장'!$F$4:$F$503,$A13,'경비 증빙 대장'!$A$4:$A$503,"&gt;="&amp;DATE($B$3,3,1),'경비 증빙 대장'!$A$4:$A$503,"&lt;"&amp;DATE($B$3,4,1)))</f>
        <v/>
      </c>
      <c r="E13" s="34">
        <f>IF($A13="","",SUMIFS('경비 증빙 대장'!$H$4:$H$503,'경비 증빙 대장'!$F$4:$F$503,$A13,'경비 증빙 대장'!$A$4:$A$503,"&gt;="&amp;DATE($B$3,4,1),'경비 증빙 대장'!$A$4:$A$503,"&lt;"&amp;DATE($B$3,5,1)))</f>
        <v/>
      </c>
      <c r="F13" s="34">
        <f>IF($A13="","",SUMIFS('경비 증빙 대장'!$H$4:$H$503,'경비 증빙 대장'!$F$4:$F$503,$A13,'경비 증빙 대장'!$A$4:$A$503,"&gt;="&amp;DATE($B$3,5,1),'경비 증빙 대장'!$A$4:$A$503,"&lt;"&amp;DATE($B$3,6,1)))</f>
        <v/>
      </c>
      <c r="G13" s="34">
        <f>IF($A13="","",SUMIFS('경비 증빙 대장'!$H$4:$H$503,'경비 증빙 대장'!$F$4:$F$503,$A13,'경비 증빙 대장'!$A$4:$A$503,"&gt;="&amp;DATE($B$3,6,1),'경비 증빙 대장'!$A$4:$A$503,"&lt;"&amp;DATE($B$3,7,1)))</f>
        <v/>
      </c>
      <c r="H13" s="34">
        <f>IF($A13="","",SUMIFS('경비 증빙 대장'!$H$4:$H$503,'경비 증빙 대장'!$F$4:$F$503,$A13,'경비 증빙 대장'!$A$4:$A$503,"&gt;="&amp;DATE($B$3,7,1),'경비 증빙 대장'!$A$4:$A$503,"&lt;"&amp;DATE($B$3,8,1)))</f>
        <v/>
      </c>
      <c r="I13" s="34">
        <f>IF($A13="","",SUMIFS('경비 증빙 대장'!$H$4:$H$503,'경비 증빙 대장'!$F$4:$F$503,$A13,'경비 증빙 대장'!$A$4:$A$503,"&gt;="&amp;DATE($B$3,8,1),'경비 증빙 대장'!$A$4:$A$503,"&lt;"&amp;DATE($B$3,9,1)))</f>
        <v/>
      </c>
      <c r="J13" s="34">
        <f>IF($A13="","",SUMIFS('경비 증빙 대장'!$H$4:$H$503,'경비 증빙 대장'!$F$4:$F$503,$A13,'경비 증빙 대장'!$A$4:$A$503,"&gt;="&amp;DATE($B$3,9,1),'경비 증빙 대장'!$A$4:$A$503,"&lt;"&amp;DATE($B$3,10,1)))</f>
        <v/>
      </c>
      <c r="K13" s="34">
        <f>IF($A13="","",SUMIFS('경비 증빙 대장'!$H$4:$H$503,'경비 증빙 대장'!$F$4:$F$503,$A13,'경비 증빙 대장'!$A$4:$A$503,"&gt;="&amp;DATE($B$3,10,1),'경비 증빙 대장'!$A$4:$A$503,"&lt;"&amp;DATE($B$3,11,1)))</f>
        <v/>
      </c>
      <c r="L13" s="34">
        <f>IF($A13="","",SUMIFS('경비 증빙 대장'!$H$4:$H$503,'경비 증빙 대장'!$F$4:$F$503,$A13,'경비 증빙 대장'!$A$4:$A$503,"&gt;="&amp;DATE($B$3,11,1),'경비 증빙 대장'!$A$4:$A$503,"&lt;"&amp;DATE($B$3,12,1)))</f>
        <v/>
      </c>
      <c r="M13" s="34">
        <f>IF($A13="","",SUMIFS('경비 증빙 대장'!$H$4:$H$503,'경비 증빙 대장'!$F$4:$F$503,$A13,'경비 증빙 대장'!$A$4:$A$503,"&gt;="&amp;DATE($B$3,12,1),'경비 증빙 대장'!$A$4:$A$503,"&lt;"&amp;DATE($B$3,13,1)))</f>
        <v/>
      </c>
      <c r="N13" s="35">
        <f>SUM(B13:M13)</f>
        <v/>
      </c>
    </row>
    <row r="14">
      <c r="A14" s="33" t="inlineStr">
        <is>
          <t>수선비</t>
        </is>
      </c>
      <c r="B14" s="34">
        <f>IF($A14="","",SUMIFS('경비 증빙 대장'!$H$4:$H$503,'경비 증빙 대장'!$F$4:$F$503,$A14,'경비 증빙 대장'!$A$4:$A$503,"&gt;="&amp;DATE($B$3,1,1),'경비 증빙 대장'!$A$4:$A$503,"&lt;"&amp;DATE($B$3,2,1)))</f>
        <v/>
      </c>
      <c r="C14" s="34">
        <f>IF($A14="","",SUMIFS('경비 증빙 대장'!$H$4:$H$503,'경비 증빙 대장'!$F$4:$F$503,$A14,'경비 증빙 대장'!$A$4:$A$503,"&gt;="&amp;DATE($B$3,2,1),'경비 증빙 대장'!$A$4:$A$503,"&lt;"&amp;DATE($B$3,3,1)))</f>
        <v/>
      </c>
      <c r="D14" s="34">
        <f>IF($A14="","",SUMIFS('경비 증빙 대장'!$H$4:$H$503,'경비 증빙 대장'!$F$4:$F$503,$A14,'경비 증빙 대장'!$A$4:$A$503,"&gt;="&amp;DATE($B$3,3,1),'경비 증빙 대장'!$A$4:$A$503,"&lt;"&amp;DATE($B$3,4,1)))</f>
        <v/>
      </c>
      <c r="E14" s="34">
        <f>IF($A14="","",SUMIFS('경비 증빙 대장'!$H$4:$H$503,'경비 증빙 대장'!$F$4:$F$503,$A14,'경비 증빙 대장'!$A$4:$A$503,"&gt;="&amp;DATE($B$3,4,1),'경비 증빙 대장'!$A$4:$A$503,"&lt;"&amp;DATE($B$3,5,1)))</f>
        <v/>
      </c>
      <c r="F14" s="34">
        <f>IF($A14="","",SUMIFS('경비 증빙 대장'!$H$4:$H$503,'경비 증빙 대장'!$F$4:$F$503,$A14,'경비 증빙 대장'!$A$4:$A$503,"&gt;="&amp;DATE($B$3,5,1),'경비 증빙 대장'!$A$4:$A$503,"&lt;"&amp;DATE($B$3,6,1)))</f>
        <v/>
      </c>
      <c r="G14" s="34">
        <f>IF($A14="","",SUMIFS('경비 증빙 대장'!$H$4:$H$503,'경비 증빙 대장'!$F$4:$F$503,$A14,'경비 증빙 대장'!$A$4:$A$503,"&gt;="&amp;DATE($B$3,6,1),'경비 증빙 대장'!$A$4:$A$503,"&lt;"&amp;DATE($B$3,7,1)))</f>
        <v/>
      </c>
      <c r="H14" s="34">
        <f>IF($A14="","",SUMIFS('경비 증빙 대장'!$H$4:$H$503,'경비 증빙 대장'!$F$4:$F$503,$A14,'경비 증빙 대장'!$A$4:$A$503,"&gt;="&amp;DATE($B$3,7,1),'경비 증빙 대장'!$A$4:$A$503,"&lt;"&amp;DATE($B$3,8,1)))</f>
        <v/>
      </c>
      <c r="I14" s="34">
        <f>IF($A14="","",SUMIFS('경비 증빙 대장'!$H$4:$H$503,'경비 증빙 대장'!$F$4:$F$503,$A14,'경비 증빙 대장'!$A$4:$A$503,"&gt;="&amp;DATE($B$3,8,1),'경비 증빙 대장'!$A$4:$A$503,"&lt;"&amp;DATE($B$3,9,1)))</f>
        <v/>
      </c>
      <c r="J14" s="34">
        <f>IF($A14="","",SUMIFS('경비 증빙 대장'!$H$4:$H$503,'경비 증빙 대장'!$F$4:$F$503,$A14,'경비 증빙 대장'!$A$4:$A$503,"&gt;="&amp;DATE($B$3,9,1),'경비 증빙 대장'!$A$4:$A$503,"&lt;"&amp;DATE($B$3,10,1)))</f>
        <v/>
      </c>
      <c r="K14" s="34">
        <f>IF($A14="","",SUMIFS('경비 증빙 대장'!$H$4:$H$503,'경비 증빙 대장'!$F$4:$F$503,$A14,'경비 증빙 대장'!$A$4:$A$503,"&gt;="&amp;DATE($B$3,10,1),'경비 증빙 대장'!$A$4:$A$503,"&lt;"&amp;DATE($B$3,11,1)))</f>
        <v/>
      </c>
      <c r="L14" s="34">
        <f>IF($A14="","",SUMIFS('경비 증빙 대장'!$H$4:$H$503,'경비 증빙 대장'!$F$4:$F$503,$A14,'경비 증빙 대장'!$A$4:$A$503,"&gt;="&amp;DATE($B$3,11,1),'경비 증빙 대장'!$A$4:$A$503,"&lt;"&amp;DATE($B$3,12,1)))</f>
        <v/>
      </c>
      <c r="M14" s="34">
        <f>IF($A14="","",SUMIFS('경비 증빙 대장'!$H$4:$H$503,'경비 증빙 대장'!$F$4:$F$503,$A14,'경비 증빙 대장'!$A$4:$A$503,"&gt;="&amp;DATE($B$3,12,1),'경비 증빙 대장'!$A$4:$A$503,"&lt;"&amp;DATE($B$3,13,1)))</f>
        <v/>
      </c>
      <c r="N14" s="35">
        <f>SUM(B14:M14)</f>
        <v/>
      </c>
    </row>
    <row r="15">
      <c r="A15" s="33" t="inlineStr">
        <is>
          <t>도서인쇄비</t>
        </is>
      </c>
      <c r="B15" s="34">
        <f>IF($A15="","",SUMIFS('경비 증빙 대장'!$H$4:$H$503,'경비 증빙 대장'!$F$4:$F$503,$A15,'경비 증빙 대장'!$A$4:$A$503,"&gt;="&amp;DATE($B$3,1,1),'경비 증빙 대장'!$A$4:$A$503,"&lt;"&amp;DATE($B$3,2,1)))</f>
        <v/>
      </c>
      <c r="C15" s="34">
        <f>IF($A15="","",SUMIFS('경비 증빙 대장'!$H$4:$H$503,'경비 증빙 대장'!$F$4:$F$503,$A15,'경비 증빙 대장'!$A$4:$A$503,"&gt;="&amp;DATE($B$3,2,1),'경비 증빙 대장'!$A$4:$A$503,"&lt;"&amp;DATE($B$3,3,1)))</f>
        <v/>
      </c>
      <c r="D15" s="34">
        <f>IF($A15="","",SUMIFS('경비 증빙 대장'!$H$4:$H$503,'경비 증빙 대장'!$F$4:$F$503,$A15,'경비 증빙 대장'!$A$4:$A$503,"&gt;="&amp;DATE($B$3,3,1),'경비 증빙 대장'!$A$4:$A$503,"&lt;"&amp;DATE($B$3,4,1)))</f>
        <v/>
      </c>
      <c r="E15" s="34">
        <f>IF($A15="","",SUMIFS('경비 증빙 대장'!$H$4:$H$503,'경비 증빙 대장'!$F$4:$F$503,$A15,'경비 증빙 대장'!$A$4:$A$503,"&gt;="&amp;DATE($B$3,4,1),'경비 증빙 대장'!$A$4:$A$503,"&lt;"&amp;DATE($B$3,5,1)))</f>
        <v/>
      </c>
      <c r="F15" s="34">
        <f>IF($A15="","",SUMIFS('경비 증빙 대장'!$H$4:$H$503,'경비 증빙 대장'!$F$4:$F$503,$A15,'경비 증빙 대장'!$A$4:$A$503,"&gt;="&amp;DATE($B$3,5,1),'경비 증빙 대장'!$A$4:$A$503,"&lt;"&amp;DATE($B$3,6,1)))</f>
        <v/>
      </c>
      <c r="G15" s="34">
        <f>IF($A15="","",SUMIFS('경비 증빙 대장'!$H$4:$H$503,'경비 증빙 대장'!$F$4:$F$503,$A15,'경비 증빙 대장'!$A$4:$A$503,"&gt;="&amp;DATE($B$3,6,1),'경비 증빙 대장'!$A$4:$A$503,"&lt;"&amp;DATE($B$3,7,1)))</f>
        <v/>
      </c>
      <c r="H15" s="34">
        <f>IF($A15="","",SUMIFS('경비 증빙 대장'!$H$4:$H$503,'경비 증빙 대장'!$F$4:$F$503,$A15,'경비 증빙 대장'!$A$4:$A$503,"&gt;="&amp;DATE($B$3,7,1),'경비 증빙 대장'!$A$4:$A$503,"&lt;"&amp;DATE($B$3,8,1)))</f>
        <v/>
      </c>
      <c r="I15" s="34">
        <f>IF($A15="","",SUMIFS('경비 증빙 대장'!$H$4:$H$503,'경비 증빙 대장'!$F$4:$F$503,$A15,'경비 증빙 대장'!$A$4:$A$503,"&gt;="&amp;DATE($B$3,8,1),'경비 증빙 대장'!$A$4:$A$503,"&lt;"&amp;DATE($B$3,9,1)))</f>
        <v/>
      </c>
      <c r="J15" s="34">
        <f>IF($A15="","",SUMIFS('경비 증빙 대장'!$H$4:$H$503,'경비 증빙 대장'!$F$4:$F$503,$A15,'경비 증빙 대장'!$A$4:$A$503,"&gt;="&amp;DATE($B$3,9,1),'경비 증빙 대장'!$A$4:$A$503,"&lt;"&amp;DATE($B$3,10,1)))</f>
        <v/>
      </c>
      <c r="K15" s="34">
        <f>IF($A15="","",SUMIFS('경비 증빙 대장'!$H$4:$H$503,'경비 증빙 대장'!$F$4:$F$503,$A15,'경비 증빙 대장'!$A$4:$A$503,"&gt;="&amp;DATE($B$3,10,1),'경비 증빙 대장'!$A$4:$A$503,"&lt;"&amp;DATE($B$3,11,1)))</f>
        <v/>
      </c>
      <c r="L15" s="34">
        <f>IF($A15="","",SUMIFS('경비 증빙 대장'!$H$4:$H$503,'경비 증빙 대장'!$F$4:$F$503,$A15,'경비 증빙 대장'!$A$4:$A$503,"&gt;="&amp;DATE($B$3,11,1),'경비 증빙 대장'!$A$4:$A$503,"&lt;"&amp;DATE($B$3,12,1)))</f>
        <v/>
      </c>
      <c r="M15" s="34">
        <f>IF($A15="","",SUMIFS('경비 증빙 대장'!$H$4:$H$503,'경비 증빙 대장'!$F$4:$F$503,$A15,'경비 증빙 대장'!$A$4:$A$503,"&gt;="&amp;DATE($B$3,12,1),'경비 증빙 대장'!$A$4:$A$503,"&lt;"&amp;DATE($B$3,13,1)))</f>
        <v/>
      </c>
      <c r="N15" s="35">
        <f>SUM(B15:M15)</f>
        <v/>
      </c>
    </row>
    <row r="16">
      <c r="A16" s="33" t="inlineStr">
        <is>
          <t>광고선전비</t>
        </is>
      </c>
      <c r="B16" s="34">
        <f>IF($A16="","",SUMIFS('경비 증빙 대장'!$H$4:$H$503,'경비 증빙 대장'!$F$4:$F$503,$A16,'경비 증빙 대장'!$A$4:$A$503,"&gt;="&amp;DATE($B$3,1,1),'경비 증빙 대장'!$A$4:$A$503,"&lt;"&amp;DATE($B$3,2,1)))</f>
        <v/>
      </c>
      <c r="C16" s="34">
        <f>IF($A16="","",SUMIFS('경비 증빙 대장'!$H$4:$H$503,'경비 증빙 대장'!$F$4:$F$503,$A16,'경비 증빙 대장'!$A$4:$A$503,"&gt;="&amp;DATE($B$3,2,1),'경비 증빙 대장'!$A$4:$A$503,"&lt;"&amp;DATE($B$3,3,1)))</f>
        <v/>
      </c>
      <c r="D16" s="34">
        <f>IF($A16="","",SUMIFS('경비 증빙 대장'!$H$4:$H$503,'경비 증빙 대장'!$F$4:$F$503,$A16,'경비 증빙 대장'!$A$4:$A$503,"&gt;="&amp;DATE($B$3,3,1),'경비 증빙 대장'!$A$4:$A$503,"&lt;"&amp;DATE($B$3,4,1)))</f>
        <v/>
      </c>
      <c r="E16" s="34">
        <f>IF($A16="","",SUMIFS('경비 증빙 대장'!$H$4:$H$503,'경비 증빙 대장'!$F$4:$F$503,$A16,'경비 증빙 대장'!$A$4:$A$503,"&gt;="&amp;DATE($B$3,4,1),'경비 증빙 대장'!$A$4:$A$503,"&lt;"&amp;DATE($B$3,5,1)))</f>
        <v/>
      </c>
      <c r="F16" s="34">
        <f>IF($A16="","",SUMIFS('경비 증빙 대장'!$H$4:$H$503,'경비 증빙 대장'!$F$4:$F$503,$A16,'경비 증빙 대장'!$A$4:$A$503,"&gt;="&amp;DATE($B$3,5,1),'경비 증빙 대장'!$A$4:$A$503,"&lt;"&amp;DATE($B$3,6,1)))</f>
        <v/>
      </c>
      <c r="G16" s="34">
        <f>IF($A16="","",SUMIFS('경비 증빙 대장'!$H$4:$H$503,'경비 증빙 대장'!$F$4:$F$503,$A16,'경비 증빙 대장'!$A$4:$A$503,"&gt;="&amp;DATE($B$3,6,1),'경비 증빙 대장'!$A$4:$A$503,"&lt;"&amp;DATE($B$3,7,1)))</f>
        <v/>
      </c>
      <c r="H16" s="34">
        <f>IF($A16="","",SUMIFS('경비 증빙 대장'!$H$4:$H$503,'경비 증빙 대장'!$F$4:$F$503,$A16,'경비 증빙 대장'!$A$4:$A$503,"&gt;="&amp;DATE($B$3,7,1),'경비 증빙 대장'!$A$4:$A$503,"&lt;"&amp;DATE($B$3,8,1)))</f>
        <v/>
      </c>
      <c r="I16" s="34">
        <f>IF($A16="","",SUMIFS('경비 증빙 대장'!$H$4:$H$503,'경비 증빙 대장'!$F$4:$F$503,$A16,'경비 증빙 대장'!$A$4:$A$503,"&gt;="&amp;DATE($B$3,8,1),'경비 증빙 대장'!$A$4:$A$503,"&lt;"&amp;DATE($B$3,9,1)))</f>
        <v/>
      </c>
      <c r="J16" s="34">
        <f>IF($A16="","",SUMIFS('경비 증빙 대장'!$H$4:$H$503,'경비 증빙 대장'!$F$4:$F$503,$A16,'경비 증빙 대장'!$A$4:$A$503,"&gt;="&amp;DATE($B$3,9,1),'경비 증빙 대장'!$A$4:$A$503,"&lt;"&amp;DATE($B$3,10,1)))</f>
        <v/>
      </c>
      <c r="K16" s="34">
        <f>IF($A16="","",SUMIFS('경비 증빙 대장'!$H$4:$H$503,'경비 증빙 대장'!$F$4:$F$503,$A16,'경비 증빙 대장'!$A$4:$A$503,"&gt;="&amp;DATE($B$3,10,1),'경비 증빙 대장'!$A$4:$A$503,"&lt;"&amp;DATE($B$3,11,1)))</f>
        <v/>
      </c>
      <c r="L16" s="34">
        <f>IF($A16="","",SUMIFS('경비 증빙 대장'!$H$4:$H$503,'경비 증빙 대장'!$F$4:$F$503,$A16,'경비 증빙 대장'!$A$4:$A$503,"&gt;="&amp;DATE($B$3,11,1),'경비 증빙 대장'!$A$4:$A$503,"&lt;"&amp;DATE($B$3,12,1)))</f>
        <v/>
      </c>
      <c r="M16" s="34">
        <f>IF($A16="","",SUMIFS('경비 증빙 대장'!$H$4:$H$503,'경비 증빙 대장'!$F$4:$F$503,$A16,'경비 증빙 대장'!$A$4:$A$503,"&gt;="&amp;DATE($B$3,12,1),'경비 증빙 대장'!$A$4:$A$503,"&lt;"&amp;DATE($B$3,13,1)))</f>
        <v/>
      </c>
      <c r="N16" s="35">
        <f>SUM(B16:M16)</f>
        <v/>
      </c>
    </row>
    <row r="17">
      <c r="A17" s="33" t="inlineStr">
        <is>
          <t>교육훈련비</t>
        </is>
      </c>
      <c r="B17" s="34">
        <f>IF($A17="","",SUMIFS('경비 증빙 대장'!$H$4:$H$503,'경비 증빙 대장'!$F$4:$F$503,$A17,'경비 증빙 대장'!$A$4:$A$503,"&gt;="&amp;DATE($B$3,1,1),'경비 증빙 대장'!$A$4:$A$503,"&lt;"&amp;DATE($B$3,2,1)))</f>
        <v/>
      </c>
      <c r="C17" s="34">
        <f>IF($A17="","",SUMIFS('경비 증빙 대장'!$H$4:$H$503,'경비 증빙 대장'!$F$4:$F$503,$A17,'경비 증빙 대장'!$A$4:$A$503,"&gt;="&amp;DATE($B$3,2,1),'경비 증빙 대장'!$A$4:$A$503,"&lt;"&amp;DATE($B$3,3,1)))</f>
        <v/>
      </c>
      <c r="D17" s="34">
        <f>IF($A17="","",SUMIFS('경비 증빙 대장'!$H$4:$H$503,'경비 증빙 대장'!$F$4:$F$503,$A17,'경비 증빙 대장'!$A$4:$A$503,"&gt;="&amp;DATE($B$3,3,1),'경비 증빙 대장'!$A$4:$A$503,"&lt;"&amp;DATE($B$3,4,1)))</f>
        <v/>
      </c>
      <c r="E17" s="34">
        <f>IF($A17="","",SUMIFS('경비 증빙 대장'!$H$4:$H$503,'경비 증빙 대장'!$F$4:$F$503,$A17,'경비 증빙 대장'!$A$4:$A$503,"&gt;="&amp;DATE($B$3,4,1),'경비 증빙 대장'!$A$4:$A$503,"&lt;"&amp;DATE($B$3,5,1)))</f>
        <v/>
      </c>
      <c r="F17" s="34">
        <f>IF($A17="","",SUMIFS('경비 증빙 대장'!$H$4:$H$503,'경비 증빙 대장'!$F$4:$F$503,$A17,'경비 증빙 대장'!$A$4:$A$503,"&gt;="&amp;DATE($B$3,5,1),'경비 증빙 대장'!$A$4:$A$503,"&lt;"&amp;DATE($B$3,6,1)))</f>
        <v/>
      </c>
      <c r="G17" s="34">
        <f>IF($A17="","",SUMIFS('경비 증빙 대장'!$H$4:$H$503,'경비 증빙 대장'!$F$4:$F$503,$A17,'경비 증빙 대장'!$A$4:$A$503,"&gt;="&amp;DATE($B$3,6,1),'경비 증빙 대장'!$A$4:$A$503,"&lt;"&amp;DATE($B$3,7,1)))</f>
        <v/>
      </c>
      <c r="H17" s="34">
        <f>IF($A17="","",SUMIFS('경비 증빙 대장'!$H$4:$H$503,'경비 증빙 대장'!$F$4:$F$503,$A17,'경비 증빙 대장'!$A$4:$A$503,"&gt;="&amp;DATE($B$3,7,1),'경비 증빙 대장'!$A$4:$A$503,"&lt;"&amp;DATE($B$3,8,1)))</f>
        <v/>
      </c>
      <c r="I17" s="34">
        <f>IF($A17="","",SUMIFS('경비 증빙 대장'!$H$4:$H$503,'경비 증빙 대장'!$F$4:$F$503,$A17,'경비 증빙 대장'!$A$4:$A$503,"&gt;="&amp;DATE($B$3,8,1),'경비 증빙 대장'!$A$4:$A$503,"&lt;"&amp;DATE($B$3,9,1)))</f>
        <v/>
      </c>
      <c r="J17" s="34">
        <f>IF($A17="","",SUMIFS('경비 증빙 대장'!$H$4:$H$503,'경비 증빙 대장'!$F$4:$F$503,$A17,'경비 증빙 대장'!$A$4:$A$503,"&gt;="&amp;DATE($B$3,9,1),'경비 증빙 대장'!$A$4:$A$503,"&lt;"&amp;DATE($B$3,10,1)))</f>
        <v/>
      </c>
      <c r="K17" s="34">
        <f>IF($A17="","",SUMIFS('경비 증빙 대장'!$H$4:$H$503,'경비 증빙 대장'!$F$4:$F$503,$A17,'경비 증빙 대장'!$A$4:$A$503,"&gt;="&amp;DATE($B$3,10,1),'경비 증빙 대장'!$A$4:$A$503,"&lt;"&amp;DATE($B$3,11,1)))</f>
        <v/>
      </c>
      <c r="L17" s="34">
        <f>IF($A17="","",SUMIFS('경비 증빙 대장'!$H$4:$H$503,'경비 증빙 대장'!$F$4:$F$503,$A17,'경비 증빙 대장'!$A$4:$A$503,"&gt;="&amp;DATE($B$3,11,1),'경비 증빙 대장'!$A$4:$A$503,"&lt;"&amp;DATE($B$3,12,1)))</f>
        <v/>
      </c>
      <c r="M17" s="34">
        <f>IF($A17="","",SUMIFS('경비 증빙 대장'!$H$4:$H$503,'경비 증빙 대장'!$F$4:$F$503,$A17,'경비 증빙 대장'!$A$4:$A$503,"&gt;="&amp;DATE($B$3,12,1),'경비 증빙 대장'!$A$4:$A$503,"&lt;"&amp;DATE($B$3,13,1)))</f>
        <v/>
      </c>
      <c r="N17" s="35">
        <f>SUM(B17:M17)</f>
        <v/>
      </c>
    </row>
    <row r="18">
      <c r="A18" s="33" t="inlineStr">
        <is>
          <t>사무용품비</t>
        </is>
      </c>
      <c r="B18" s="34">
        <f>IF($A18="","",SUMIFS('경비 증빙 대장'!$H$4:$H$503,'경비 증빙 대장'!$F$4:$F$503,$A18,'경비 증빙 대장'!$A$4:$A$503,"&gt;="&amp;DATE($B$3,1,1),'경비 증빙 대장'!$A$4:$A$503,"&lt;"&amp;DATE($B$3,2,1)))</f>
        <v/>
      </c>
      <c r="C18" s="34">
        <f>IF($A18="","",SUMIFS('경비 증빙 대장'!$H$4:$H$503,'경비 증빙 대장'!$F$4:$F$503,$A18,'경비 증빙 대장'!$A$4:$A$503,"&gt;="&amp;DATE($B$3,2,1),'경비 증빙 대장'!$A$4:$A$503,"&lt;"&amp;DATE($B$3,3,1)))</f>
        <v/>
      </c>
      <c r="D18" s="34">
        <f>IF($A18="","",SUMIFS('경비 증빙 대장'!$H$4:$H$503,'경비 증빙 대장'!$F$4:$F$503,$A18,'경비 증빙 대장'!$A$4:$A$503,"&gt;="&amp;DATE($B$3,3,1),'경비 증빙 대장'!$A$4:$A$503,"&lt;"&amp;DATE($B$3,4,1)))</f>
        <v/>
      </c>
      <c r="E18" s="34">
        <f>IF($A18="","",SUMIFS('경비 증빙 대장'!$H$4:$H$503,'경비 증빙 대장'!$F$4:$F$503,$A18,'경비 증빙 대장'!$A$4:$A$503,"&gt;="&amp;DATE($B$3,4,1),'경비 증빙 대장'!$A$4:$A$503,"&lt;"&amp;DATE($B$3,5,1)))</f>
        <v/>
      </c>
      <c r="F18" s="34">
        <f>IF($A18="","",SUMIFS('경비 증빙 대장'!$H$4:$H$503,'경비 증빙 대장'!$F$4:$F$503,$A18,'경비 증빙 대장'!$A$4:$A$503,"&gt;="&amp;DATE($B$3,5,1),'경비 증빙 대장'!$A$4:$A$503,"&lt;"&amp;DATE($B$3,6,1)))</f>
        <v/>
      </c>
      <c r="G18" s="34">
        <f>IF($A18="","",SUMIFS('경비 증빙 대장'!$H$4:$H$503,'경비 증빙 대장'!$F$4:$F$503,$A18,'경비 증빙 대장'!$A$4:$A$503,"&gt;="&amp;DATE($B$3,6,1),'경비 증빙 대장'!$A$4:$A$503,"&lt;"&amp;DATE($B$3,7,1)))</f>
        <v/>
      </c>
      <c r="H18" s="34">
        <f>IF($A18="","",SUMIFS('경비 증빙 대장'!$H$4:$H$503,'경비 증빙 대장'!$F$4:$F$503,$A18,'경비 증빙 대장'!$A$4:$A$503,"&gt;="&amp;DATE($B$3,7,1),'경비 증빙 대장'!$A$4:$A$503,"&lt;"&amp;DATE($B$3,8,1)))</f>
        <v/>
      </c>
      <c r="I18" s="34">
        <f>IF($A18="","",SUMIFS('경비 증빙 대장'!$H$4:$H$503,'경비 증빙 대장'!$F$4:$F$503,$A18,'경비 증빙 대장'!$A$4:$A$503,"&gt;="&amp;DATE($B$3,8,1),'경비 증빙 대장'!$A$4:$A$503,"&lt;"&amp;DATE($B$3,9,1)))</f>
        <v/>
      </c>
      <c r="J18" s="34">
        <f>IF($A18="","",SUMIFS('경비 증빙 대장'!$H$4:$H$503,'경비 증빙 대장'!$F$4:$F$503,$A18,'경비 증빙 대장'!$A$4:$A$503,"&gt;="&amp;DATE($B$3,9,1),'경비 증빙 대장'!$A$4:$A$503,"&lt;"&amp;DATE($B$3,10,1)))</f>
        <v/>
      </c>
      <c r="K18" s="34">
        <f>IF($A18="","",SUMIFS('경비 증빙 대장'!$H$4:$H$503,'경비 증빙 대장'!$F$4:$F$503,$A18,'경비 증빙 대장'!$A$4:$A$503,"&gt;="&amp;DATE($B$3,10,1),'경비 증빙 대장'!$A$4:$A$503,"&lt;"&amp;DATE($B$3,11,1)))</f>
        <v/>
      </c>
      <c r="L18" s="34">
        <f>IF($A18="","",SUMIFS('경비 증빙 대장'!$H$4:$H$503,'경비 증빙 대장'!$F$4:$F$503,$A18,'경비 증빙 대장'!$A$4:$A$503,"&gt;="&amp;DATE($B$3,11,1),'경비 증빙 대장'!$A$4:$A$503,"&lt;"&amp;DATE($B$3,12,1)))</f>
        <v/>
      </c>
      <c r="M18" s="34">
        <f>IF($A18="","",SUMIFS('경비 증빙 대장'!$H$4:$H$503,'경비 증빙 대장'!$F$4:$F$503,$A18,'경비 증빙 대장'!$A$4:$A$503,"&gt;="&amp;DATE($B$3,12,1),'경비 증빙 대장'!$A$4:$A$503,"&lt;"&amp;DATE($B$3,13,1)))</f>
        <v/>
      </c>
      <c r="N18" s="35">
        <f>SUM(B18:M18)</f>
        <v/>
      </c>
    </row>
    <row r="19">
      <c r="A19" s="33" t="inlineStr">
        <is>
          <t>세금과공과</t>
        </is>
      </c>
      <c r="B19" s="34">
        <f>IF($A19="","",SUMIFS('경비 증빙 대장'!$H$4:$H$503,'경비 증빙 대장'!$F$4:$F$503,$A19,'경비 증빙 대장'!$A$4:$A$503,"&gt;="&amp;DATE($B$3,1,1),'경비 증빙 대장'!$A$4:$A$503,"&lt;"&amp;DATE($B$3,2,1)))</f>
        <v/>
      </c>
      <c r="C19" s="34">
        <f>IF($A19="","",SUMIFS('경비 증빙 대장'!$H$4:$H$503,'경비 증빙 대장'!$F$4:$F$503,$A19,'경비 증빙 대장'!$A$4:$A$503,"&gt;="&amp;DATE($B$3,2,1),'경비 증빙 대장'!$A$4:$A$503,"&lt;"&amp;DATE($B$3,3,1)))</f>
        <v/>
      </c>
      <c r="D19" s="34">
        <f>IF($A19="","",SUMIFS('경비 증빙 대장'!$H$4:$H$503,'경비 증빙 대장'!$F$4:$F$503,$A19,'경비 증빙 대장'!$A$4:$A$503,"&gt;="&amp;DATE($B$3,3,1),'경비 증빙 대장'!$A$4:$A$503,"&lt;"&amp;DATE($B$3,4,1)))</f>
        <v/>
      </c>
      <c r="E19" s="34">
        <f>IF($A19="","",SUMIFS('경비 증빙 대장'!$H$4:$H$503,'경비 증빙 대장'!$F$4:$F$503,$A19,'경비 증빙 대장'!$A$4:$A$503,"&gt;="&amp;DATE($B$3,4,1),'경비 증빙 대장'!$A$4:$A$503,"&lt;"&amp;DATE($B$3,5,1)))</f>
        <v/>
      </c>
      <c r="F19" s="34">
        <f>IF($A19="","",SUMIFS('경비 증빙 대장'!$H$4:$H$503,'경비 증빙 대장'!$F$4:$F$503,$A19,'경비 증빙 대장'!$A$4:$A$503,"&gt;="&amp;DATE($B$3,5,1),'경비 증빙 대장'!$A$4:$A$503,"&lt;"&amp;DATE($B$3,6,1)))</f>
        <v/>
      </c>
      <c r="G19" s="34">
        <f>IF($A19="","",SUMIFS('경비 증빙 대장'!$H$4:$H$503,'경비 증빙 대장'!$F$4:$F$503,$A19,'경비 증빙 대장'!$A$4:$A$503,"&gt;="&amp;DATE($B$3,6,1),'경비 증빙 대장'!$A$4:$A$503,"&lt;"&amp;DATE($B$3,7,1)))</f>
        <v/>
      </c>
      <c r="H19" s="34">
        <f>IF($A19="","",SUMIFS('경비 증빙 대장'!$H$4:$H$503,'경비 증빙 대장'!$F$4:$F$503,$A19,'경비 증빙 대장'!$A$4:$A$503,"&gt;="&amp;DATE($B$3,7,1),'경비 증빙 대장'!$A$4:$A$503,"&lt;"&amp;DATE($B$3,8,1)))</f>
        <v/>
      </c>
      <c r="I19" s="34">
        <f>IF($A19="","",SUMIFS('경비 증빙 대장'!$H$4:$H$503,'경비 증빙 대장'!$F$4:$F$503,$A19,'경비 증빙 대장'!$A$4:$A$503,"&gt;="&amp;DATE($B$3,8,1),'경비 증빙 대장'!$A$4:$A$503,"&lt;"&amp;DATE($B$3,9,1)))</f>
        <v/>
      </c>
      <c r="J19" s="34">
        <f>IF($A19="","",SUMIFS('경비 증빙 대장'!$H$4:$H$503,'경비 증빙 대장'!$F$4:$F$503,$A19,'경비 증빙 대장'!$A$4:$A$503,"&gt;="&amp;DATE($B$3,9,1),'경비 증빙 대장'!$A$4:$A$503,"&lt;"&amp;DATE($B$3,10,1)))</f>
        <v/>
      </c>
      <c r="K19" s="34">
        <f>IF($A19="","",SUMIFS('경비 증빙 대장'!$H$4:$H$503,'경비 증빙 대장'!$F$4:$F$503,$A19,'경비 증빙 대장'!$A$4:$A$503,"&gt;="&amp;DATE($B$3,10,1),'경비 증빙 대장'!$A$4:$A$503,"&lt;"&amp;DATE($B$3,11,1)))</f>
        <v/>
      </c>
      <c r="L19" s="34">
        <f>IF($A19="","",SUMIFS('경비 증빙 대장'!$H$4:$H$503,'경비 증빙 대장'!$F$4:$F$503,$A19,'경비 증빙 대장'!$A$4:$A$503,"&gt;="&amp;DATE($B$3,11,1),'경비 증빙 대장'!$A$4:$A$503,"&lt;"&amp;DATE($B$3,12,1)))</f>
        <v/>
      </c>
      <c r="M19" s="34">
        <f>IF($A19="","",SUMIFS('경비 증빙 대장'!$H$4:$H$503,'경비 증빙 대장'!$F$4:$F$503,$A19,'경비 증빙 대장'!$A$4:$A$503,"&gt;="&amp;DATE($B$3,12,1),'경비 증빙 대장'!$A$4:$A$503,"&lt;"&amp;DATE($B$3,13,1)))</f>
        <v/>
      </c>
      <c r="N19" s="35">
        <f>SUM(B19:M19)</f>
        <v/>
      </c>
    </row>
    <row r="20">
      <c r="A20" s="33" t="inlineStr">
        <is>
          <t>기업업무추진비</t>
        </is>
      </c>
      <c r="B20" s="34">
        <f>IF($A20="","",SUMIFS('경비 증빙 대장'!$H$4:$H$503,'경비 증빙 대장'!$F$4:$F$503,$A20,'경비 증빙 대장'!$A$4:$A$503,"&gt;="&amp;DATE($B$3,1,1),'경비 증빙 대장'!$A$4:$A$503,"&lt;"&amp;DATE($B$3,2,1)))</f>
        <v/>
      </c>
      <c r="C20" s="34">
        <f>IF($A20="","",SUMIFS('경비 증빙 대장'!$H$4:$H$503,'경비 증빙 대장'!$F$4:$F$503,$A20,'경비 증빙 대장'!$A$4:$A$503,"&gt;="&amp;DATE($B$3,2,1),'경비 증빙 대장'!$A$4:$A$503,"&lt;"&amp;DATE($B$3,3,1)))</f>
        <v/>
      </c>
      <c r="D20" s="34">
        <f>IF($A20="","",SUMIFS('경비 증빙 대장'!$H$4:$H$503,'경비 증빙 대장'!$F$4:$F$503,$A20,'경비 증빙 대장'!$A$4:$A$503,"&gt;="&amp;DATE($B$3,3,1),'경비 증빙 대장'!$A$4:$A$503,"&lt;"&amp;DATE($B$3,4,1)))</f>
        <v/>
      </c>
      <c r="E20" s="34">
        <f>IF($A20="","",SUMIFS('경비 증빙 대장'!$H$4:$H$503,'경비 증빙 대장'!$F$4:$F$503,$A20,'경비 증빙 대장'!$A$4:$A$503,"&gt;="&amp;DATE($B$3,4,1),'경비 증빙 대장'!$A$4:$A$503,"&lt;"&amp;DATE($B$3,5,1)))</f>
        <v/>
      </c>
      <c r="F20" s="34">
        <f>IF($A20="","",SUMIFS('경비 증빙 대장'!$H$4:$H$503,'경비 증빙 대장'!$F$4:$F$503,$A20,'경비 증빙 대장'!$A$4:$A$503,"&gt;="&amp;DATE($B$3,5,1),'경비 증빙 대장'!$A$4:$A$503,"&lt;"&amp;DATE($B$3,6,1)))</f>
        <v/>
      </c>
      <c r="G20" s="34">
        <f>IF($A20="","",SUMIFS('경비 증빙 대장'!$H$4:$H$503,'경비 증빙 대장'!$F$4:$F$503,$A20,'경비 증빙 대장'!$A$4:$A$503,"&gt;="&amp;DATE($B$3,6,1),'경비 증빙 대장'!$A$4:$A$503,"&lt;"&amp;DATE($B$3,7,1)))</f>
        <v/>
      </c>
      <c r="H20" s="34">
        <f>IF($A20="","",SUMIFS('경비 증빙 대장'!$H$4:$H$503,'경비 증빙 대장'!$F$4:$F$503,$A20,'경비 증빙 대장'!$A$4:$A$503,"&gt;="&amp;DATE($B$3,7,1),'경비 증빙 대장'!$A$4:$A$503,"&lt;"&amp;DATE($B$3,8,1)))</f>
        <v/>
      </c>
      <c r="I20" s="34">
        <f>IF($A20="","",SUMIFS('경비 증빙 대장'!$H$4:$H$503,'경비 증빙 대장'!$F$4:$F$503,$A20,'경비 증빙 대장'!$A$4:$A$503,"&gt;="&amp;DATE($B$3,8,1),'경비 증빙 대장'!$A$4:$A$503,"&lt;"&amp;DATE($B$3,9,1)))</f>
        <v/>
      </c>
      <c r="J20" s="34">
        <f>IF($A20="","",SUMIFS('경비 증빙 대장'!$H$4:$H$503,'경비 증빙 대장'!$F$4:$F$503,$A20,'경비 증빙 대장'!$A$4:$A$503,"&gt;="&amp;DATE($B$3,9,1),'경비 증빙 대장'!$A$4:$A$503,"&lt;"&amp;DATE($B$3,10,1)))</f>
        <v/>
      </c>
      <c r="K20" s="34">
        <f>IF($A20="","",SUMIFS('경비 증빙 대장'!$H$4:$H$503,'경비 증빙 대장'!$F$4:$F$503,$A20,'경비 증빙 대장'!$A$4:$A$503,"&gt;="&amp;DATE($B$3,10,1),'경비 증빙 대장'!$A$4:$A$503,"&lt;"&amp;DATE($B$3,11,1)))</f>
        <v/>
      </c>
      <c r="L20" s="34">
        <f>IF($A20="","",SUMIFS('경비 증빙 대장'!$H$4:$H$503,'경비 증빙 대장'!$F$4:$F$503,$A20,'경비 증빙 대장'!$A$4:$A$503,"&gt;="&amp;DATE($B$3,11,1),'경비 증빙 대장'!$A$4:$A$503,"&lt;"&amp;DATE($B$3,12,1)))</f>
        <v/>
      </c>
      <c r="M20" s="34">
        <f>IF($A20="","",SUMIFS('경비 증빙 대장'!$H$4:$H$503,'경비 증빙 대장'!$F$4:$F$503,$A20,'경비 증빙 대장'!$A$4:$A$503,"&gt;="&amp;DATE($B$3,12,1),'경비 증빙 대장'!$A$4:$A$503,"&lt;"&amp;DATE($B$3,13,1)))</f>
        <v/>
      </c>
      <c r="N20" s="35">
        <f>SUM(B20:M20)</f>
        <v/>
      </c>
    </row>
    <row r="21">
      <c r="A21" s="33" t="n"/>
      <c r="B21" s="34">
        <f>IF($A21="","",SUMIFS('경비 증빙 대장'!$H$4:$H$503,'경비 증빙 대장'!$F$4:$F$503,$A21,'경비 증빙 대장'!$A$4:$A$503,"&gt;="&amp;DATE($B$3,1,1),'경비 증빙 대장'!$A$4:$A$503,"&lt;"&amp;DATE($B$3,2,1)))</f>
        <v/>
      </c>
      <c r="C21" s="34">
        <f>IF($A21="","",SUMIFS('경비 증빙 대장'!$H$4:$H$503,'경비 증빙 대장'!$F$4:$F$503,$A21,'경비 증빙 대장'!$A$4:$A$503,"&gt;="&amp;DATE($B$3,2,1),'경비 증빙 대장'!$A$4:$A$503,"&lt;"&amp;DATE($B$3,3,1)))</f>
        <v/>
      </c>
      <c r="D21" s="34">
        <f>IF($A21="","",SUMIFS('경비 증빙 대장'!$H$4:$H$503,'경비 증빙 대장'!$F$4:$F$503,$A21,'경비 증빙 대장'!$A$4:$A$503,"&gt;="&amp;DATE($B$3,3,1),'경비 증빙 대장'!$A$4:$A$503,"&lt;"&amp;DATE($B$3,4,1)))</f>
        <v/>
      </c>
      <c r="E21" s="34">
        <f>IF($A21="","",SUMIFS('경비 증빙 대장'!$H$4:$H$503,'경비 증빙 대장'!$F$4:$F$503,$A21,'경비 증빙 대장'!$A$4:$A$503,"&gt;="&amp;DATE($B$3,4,1),'경비 증빙 대장'!$A$4:$A$503,"&lt;"&amp;DATE($B$3,5,1)))</f>
        <v/>
      </c>
      <c r="F21" s="34">
        <f>IF($A21="","",SUMIFS('경비 증빙 대장'!$H$4:$H$503,'경비 증빙 대장'!$F$4:$F$503,$A21,'경비 증빙 대장'!$A$4:$A$503,"&gt;="&amp;DATE($B$3,5,1),'경비 증빙 대장'!$A$4:$A$503,"&lt;"&amp;DATE($B$3,6,1)))</f>
        <v/>
      </c>
      <c r="G21" s="34">
        <f>IF($A21="","",SUMIFS('경비 증빙 대장'!$H$4:$H$503,'경비 증빙 대장'!$F$4:$F$503,$A21,'경비 증빙 대장'!$A$4:$A$503,"&gt;="&amp;DATE($B$3,6,1),'경비 증빙 대장'!$A$4:$A$503,"&lt;"&amp;DATE($B$3,7,1)))</f>
        <v/>
      </c>
      <c r="H21" s="34">
        <f>IF($A21="","",SUMIFS('경비 증빙 대장'!$H$4:$H$503,'경비 증빙 대장'!$F$4:$F$503,$A21,'경비 증빙 대장'!$A$4:$A$503,"&gt;="&amp;DATE($B$3,7,1),'경비 증빙 대장'!$A$4:$A$503,"&lt;"&amp;DATE($B$3,8,1)))</f>
        <v/>
      </c>
      <c r="I21" s="34">
        <f>IF($A21="","",SUMIFS('경비 증빙 대장'!$H$4:$H$503,'경비 증빙 대장'!$F$4:$F$503,$A21,'경비 증빙 대장'!$A$4:$A$503,"&gt;="&amp;DATE($B$3,8,1),'경비 증빙 대장'!$A$4:$A$503,"&lt;"&amp;DATE($B$3,9,1)))</f>
        <v/>
      </c>
      <c r="J21" s="34">
        <f>IF($A21="","",SUMIFS('경비 증빙 대장'!$H$4:$H$503,'경비 증빙 대장'!$F$4:$F$503,$A21,'경비 증빙 대장'!$A$4:$A$503,"&gt;="&amp;DATE($B$3,9,1),'경비 증빙 대장'!$A$4:$A$503,"&lt;"&amp;DATE($B$3,10,1)))</f>
        <v/>
      </c>
      <c r="K21" s="34">
        <f>IF($A21="","",SUMIFS('경비 증빙 대장'!$H$4:$H$503,'경비 증빙 대장'!$F$4:$F$503,$A21,'경비 증빙 대장'!$A$4:$A$503,"&gt;="&amp;DATE($B$3,10,1),'경비 증빙 대장'!$A$4:$A$503,"&lt;"&amp;DATE($B$3,11,1)))</f>
        <v/>
      </c>
      <c r="L21" s="34">
        <f>IF($A21="","",SUMIFS('경비 증빙 대장'!$H$4:$H$503,'경비 증빙 대장'!$F$4:$F$503,$A21,'경비 증빙 대장'!$A$4:$A$503,"&gt;="&amp;DATE($B$3,11,1),'경비 증빙 대장'!$A$4:$A$503,"&lt;"&amp;DATE($B$3,12,1)))</f>
        <v/>
      </c>
      <c r="M21" s="34">
        <f>IF($A21="","",SUMIFS('경비 증빙 대장'!$H$4:$H$503,'경비 증빙 대장'!$F$4:$F$503,$A21,'경비 증빙 대장'!$A$4:$A$503,"&gt;="&amp;DATE($B$3,12,1),'경비 증빙 대장'!$A$4:$A$503,"&lt;"&amp;DATE($B$3,13,1)))</f>
        <v/>
      </c>
      <c r="N21" s="35">
        <f>SUM(B21:M21)</f>
        <v/>
      </c>
    </row>
    <row r="22">
      <c r="A22" s="33" t="n"/>
      <c r="B22" s="34">
        <f>IF($A22="","",SUMIFS('경비 증빙 대장'!$H$4:$H$503,'경비 증빙 대장'!$F$4:$F$503,$A22,'경비 증빙 대장'!$A$4:$A$503,"&gt;="&amp;DATE($B$3,1,1),'경비 증빙 대장'!$A$4:$A$503,"&lt;"&amp;DATE($B$3,2,1)))</f>
        <v/>
      </c>
      <c r="C22" s="34">
        <f>IF($A22="","",SUMIFS('경비 증빙 대장'!$H$4:$H$503,'경비 증빙 대장'!$F$4:$F$503,$A22,'경비 증빙 대장'!$A$4:$A$503,"&gt;="&amp;DATE($B$3,2,1),'경비 증빙 대장'!$A$4:$A$503,"&lt;"&amp;DATE($B$3,3,1)))</f>
        <v/>
      </c>
      <c r="D22" s="34">
        <f>IF($A22="","",SUMIFS('경비 증빙 대장'!$H$4:$H$503,'경비 증빙 대장'!$F$4:$F$503,$A22,'경비 증빙 대장'!$A$4:$A$503,"&gt;="&amp;DATE($B$3,3,1),'경비 증빙 대장'!$A$4:$A$503,"&lt;"&amp;DATE($B$3,4,1)))</f>
        <v/>
      </c>
      <c r="E22" s="34">
        <f>IF($A22="","",SUMIFS('경비 증빙 대장'!$H$4:$H$503,'경비 증빙 대장'!$F$4:$F$503,$A22,'경비 증빙 대장'!$A$4:$A$503,"&gt;="&amp;DATE($B$3,4,1),'경비 증빙 대장'!$A$4:$A$503,"&lt;"&amp;DATE($B$3,5,1)))</f>
        <v/>
      </c>
      <c r="F22" s="34">
        <f>IF($A22="","",SUMIFS('경비 증빙 대장'!$H$4:$H$503,'경비 증빙 대장'!$F$4:$F$503,$A22,'경비 증빙 대장'!$A$4:$A$503,"&gt;="&amp;DATE($B$3,5,1),'경비 증빙 대장'!$A$4:$A$503,"&lt;"&amp;DATE($B$3,6,1)))</f>
        <v/>
      </c>
      <c r="G22" s="34">
        <f>IF($A22="","",SUMIFS('경비 증빙 대장'!$H$4:$H$503,'경비 증빙 대장'!$F$4:$F$503,$A22,'경비 증빙 대장'!$A$4:$A$503,"&gt;="&amp;DATE($B$3,6,1),'경비 증빙 대장'!$A$4:$A$503,"&lt;"&amp;DATE($B$3,7,1)))</f>
        <v/>
      </c>
      <c r="H22" s="34">
        <f>IF($A22="","",SUMIFS('경비 증빙 대장'!$H$4:$H$503,'경비 증빙 대장'!$F$4:$F$503,$A22,'경비 증빙 대장'!$A$4:$A$503,"&gt;="&amp;DATE($B$3,7,1),'경비 증빙 대장'!$A$4:$A$503,"&lt;"&amp;DATE($B$3,8,1)))</f>
        <v/>
      </c>
      <c r="I22" s="34">
        <f>IF($A22="","",SUMIFS('경비 증빙 대장'!$H$4:$H$503,'경비 증빙 대장'!$F$4:$F$503,$A22,'경비 증빙 대장'!$A$4:$A$503,"&gt;="&amp;DATE($B$3,8,1),'경비 증빙 대장'!$A$4:$A$503,"&lt;"&amp;DATE($B$3,9,1)))</f>
        <v/>
      </c>
      <c r="J22" s="34">
        <f>IF($A22="","",SUMIFS('경비 증빙 대장'!$H$4:$H$503,'경비 증빙 대장'!$F$4:$F$503,$A22,'경비 증빙 대장'!$A$4:$A$503,"&gt;="&amp;DATE($B$3,9,1),'경비 증빙 대장'!$A$4:$A$503,"&lt;"&amp;DATE($B$3,10,1)))</f>
        <v/>
      </c>
      <c r="K22" s="34">
        <f>IF($A22="","",SUMIFS('경비 증빙 대장'!$H$4:$H$503,'경비 증빙 대장'!$F$4:$F$503,$A22,'경비 증빙 대장'!$A$4:$A$503,"&gt;="&amp;DATE($B$3,10,1),'경비 증빙 대장'!$A$4:$A$503,"&lt;"&amp;DATE($B$3,11,1)))</f>
        <v/>
      </c>
      <c r="L22" s="34">
        <f>IF($A22="","",SUMIFS('경비 증빙 대장'!$H$4:$H$503,'경비 증빙 대장'!$F$4:$F$503,$A22,'경비 증빙 대장'!$A$4:$A$503,"&gt;="&amp;DATE($B$3,11,1),'경비 증빙 대장'!$A$4:$A$503,"&lt;"&amp;DATE($B$3,12,1)))</f>
        <v/>
      </c>
      <c r="M22" s="34">
        <f>IF($A22="","",SUMIFS('경비 증빙 대장'!$H$4:$H$503,'경비 증빙 대장'!$F$4:$F$503,$A22,'경비 증빙 대장'!$A$4:$A$503,"&gt;="&amp;DATE($B$3,12,1),'경비 증빙 대장'!$A$4:$A$503,"&lt;"&amp;DATE($B$3,13,1)))</f>
        <v/>
      </c>
      <c r="N22" s="35">
        <f>SUM(B22:M22)</f>
        <v/>
      </c>
    </row>
    <row r="23">
      <c r="A23" s="33" t="n"/>
      <c r="B23" s="34">
        <f>IF($A23="","",SUMIFS('경비 증빙 대장'!$H$4:$H$503,'경비 증빙 대장'!$F$4:$F$503,$A23,'경비 증빙 대장'!$A$4:$A$503,"&gt;="&amp;DATE($B$3,1,1),'경비 증빙 대장'!$A$4:$A$503,"&lt;"&amp;DATE($B$3,2,1)))</f>
        <v/>
      </c>
      <c r="C23" s="34">
        <f>IF($A23="","",SUMIFS('경비 증빙 대장'!$H$4:$H$503,'경비 증빙 대장'!$F$4:$F$503,$A23,'경비 증빙 대장'!$A$4:$A$503,"&gt;="&amp;DATE($B$3,2,1),'경비 증빙 대장'!$A$4:$A$503,"&lt;"&amp;DATE($B$3,3,1)))</f>
        <v/>
      </c>
      <c r="D23" s="34">
        <f>IF($A23="","",SUMIFS('경비 증빙 대장'!$H$4:$H$503,'경비 증빙 대장'!$F$4:$F$503,$A23,'경비 증빙 대장'!$A$4:$A$503,"&gt;="&amp;DATE($B$3,3,1),'경비 증빙 대장'!$A$4:$A$503,"&lt;"&amp;DATE($B$3,4,1)))</f>
        <v/>
      </c>
      <c r="E23" s="34">
        <f>IF($A23="","",SUMIFS('경비 증빙 대장'!$H$4:$H$503,'경비 증빙 대장'!$F$4:$F$503,$A23,'경비 증빙 대장'!$A$4:$A$503,"&gt;="&amp;DATE($B$3,4,1),'경비 증빙 대장'!$A$4:$A$503,"&lt;"&amp;DATE($B$3,5,1)))</f>
        <v/>
      </c>
      <c r="F23" s="34">
        <f>IF($A23="","",SUMIFS('경비 증빙 대장'!$H$4:$H$503,'경비 증빙 대장'!$F$4:$F$503,$A23,'경비 증빙 대장'!$A$4:$A$503,"&gt;="&amp;DATE($B$3,5,1),'경비 증빙 대장'!$A$4:$A$503,"&lt;"&amp;DATE($B$3,6,1)))</f>
        <v/>
      </c>
      <c r="G23" s="34">
        <f>IF($A23="","",SUMIFS('경비 증빙 대장'!$H$4:$H$503,'경비 증빙 대장'!$F$4:$F$503,$A23,'경비 증빙 대장'!$A$4:$A$503,"&gt;="&amp;DATE($B$3,6,1),'경비 증빙 대장'!$A$4:$A$503,"&lt;"&amp;DATE($B$3,7,1)))</f>
        <v/>
      </c>
      <c r="H23" s="34">
        <f>IF($A23="","",SUMIFS('경비 증빙 대장'!$H$4:$H$503,'경비 증빙 대장'!$F$4:$F$503,$A23,'경비 증빙 대장'!$A$4:$A$503,"&gt;="&amp;DATE($B$3,7,1),'경비 증빙 대장'!$A$4:$A$503,"&lt;"&amp;DATE($B$3,8,1)))</f>
        <v/>
      </c>
      <c r="I23" s="34">
        <f>IF($A23="","",SUMIFS('경비 증빙 대장'!$H$4:$H$503,'경비 증빙 대장'!$F$4:$F$503,$A23,'경비 증빙 대장'!$A$4:$A$503,"&gt;="&amp;DATE($B$3,8,1),'경비 증빙 대장'!$A$4:$A$503,"&lt;"&amp;DATE($B$3,9,1)))</f>
        <v/>
      </c>
      <c r="J23" s="34">
        <f>IF($A23="","",SUMIFS('경비 증빙 대장'!$H$4:$H$503,'경비 증빙 대장'!$F$4:$F$503,$A23,'경비 증빙 대장'!$A$4:$A$503,"&gt;="&amp;DATE($B$3,9,1),'경비 증빙 대장'!$A$4:$A$503,"&lt;"&amp;DATE($B$3,10,1)))</f>
        <v/>
      </c>
      <c r="K23" s="34">
        <f>IF($A23="","",SUMIFS('경비 증빙 대장'!$H$4:$H$503,'경비 증빙 대장'!$F$4:$F$503,$A23,'경비 증빙 대장'!$A$4:$A$503,"&gt;="&amp;DATE($B$3,10,1),'경비 증빙 대장'!$A$4:$A$503,"&lt;"&amp;DATE($B$3,11,1)))</f>
        <v/>
      </c>
      <c r="L23" s="34">
        <f>IF($A23="","",SUMIFS('경비 증빙 대장'!$H$4:$H$503,'경비 증빙 대장'!$F$4:$F$503,$A23,'경비 증빙 대장'!$A$4:$A$503,"&gt;="&amp;DATE($B$3,11,1),'경비 증빙 대장'!$A$4:$A$503,"&lt;"&amp;DATE($B$3,12,1)))</f>
        <v/>
      </c>
      <c r="M23" s="34">
        <f>IF($A23="","",SUMIFS('경비 증빙 대장'!$H$4:$H$503,'경비 증빙 대장'!$F$4:$F$503,$A23,'경비 증빙 대장'!$A$4:$A$503,"&gt;="&amp;DATE($B$3,12,1),'경비 증빙 대장'!$A$4:$A$503,"&lt;"&amp;DATE($B$3,13,1)))</f>
        <v/>
      </c>
      <c r="N23" s="35">
        <f>SUM(B23:M23)</f>
        <v/>
      </c>
    </row>
    <row r="24">
      <c r="A24" s="33" t="n"/>
      <c r="B24" s="34">
        <f>IF($A24="","",SUMIFS('경비 증빙 대장'!$H$4:$H$503,'경비 증빙 대장'!$F$4:$F$503,$A24,'경비 증빙 대장'!$A$4:$A$503,"&gt;="&amp;DATE($B$3,1,1),'경비 증빙 대장'!$A$4:$A$503,"&lt;"&amp;DATE($B$3,2,1)))</f>
        <v/>
      </c>
      <c r="C24" s="34">
        <f>IF($A24="","",SUMIFS('경비 증빙 대장'!$H$4:$H$503,'경비 증빙 대장'!$F$4:$F$503,$A24,'경비 증빙 대장'!$A$4:$A$503,"&gt;="&amp;DATE($B$3,2,1),'경비 증빙 대장'!$A$4:$A$503,"&lt;"&amp;DATE($B$3,3,1)))</f>
        <v/>
      </c>
      <c r="D24" s="34">
        <f>IF($A24="","",SUMIFS('경비 증빙 대장'!$H$4:$H$503,'경비 증빙 대장'!$F$4:$F$503,$A24,'경비 증빙 대장'!$A$4:$A$503,"&gt;="&amp;DATE($B$3,3,1),'경비 증빙 대장'!$A$4:$A$503,"&lt;"&amp;DATE($B$3,4,1)))</f>
        <v/>
      </c>
      <c r="E24" s="34">
        <f>IF($A24="","",SUMIFS('경비 증빙 대장'!$H$4:$H$503,'경비 증빙 대장'!$F$4:$F$503,$A24,'경비 증빙 대장'!$A$4:$A$503,"&gt;="&amp;DATE($B$3,4,1),'경비 증빙 대장'!$A$4:$A$503,"&lt;"&amp;DATE($B$3,5,1)))</f>
        <v/>
      </c>
      <c r="F24" s="34">
        <f>IF($A24="","",SUMIFS('경비 증빙 대장'!$H$4:$H$503,'경비 증빙 대장'!$F$4:$F$503,$A24,'경비 증빙 대장'!$A$4:$A$503,"&gt;="&amp;DATE($B$3,5,1),'경비 증빙 대장'!$A$4:$A$503,"&lt;"&amp;DATE($B$3,6,1)))</f>
        <v/>
      </c>
      <c r="G24" s="34">
        <f>IF($A24="","",SUMIFS('경비 증빙 대장'!$H$4:$H$503,'경비 증빙 대장'!$F$4:$F$503,$A24,'경비 증빙 대장'!$A$4:$A$503,"&gt;="&amp;DATE($B$3,6,1),'경비 증빙 대장'!$A$4:$A$503,"&lt;"&amp;DATE($B$3,7,1)))</f>
        <v/>
      </c>
      <c r="H24" s="34">
        <f>IF($A24="","",SUMIFS('경비 증빙 대장'!$H$4:$H$503,'경비 증빙 대장'!$F$4:$F$503,$A24,'경비 증빙 대장'!$A$4:$A$503,"&gt;="&amp;DATE($B$3,7,1),'경비 증빙 대장'!$A$4:$A$503,"&lt;"&amp;DATE($B$3,8,1)))</f>
        <v/>
      </c>
      <c r="I24" s="34">
        <f>IF($A24="","",SUMIFS('경비 증빙 대장'!$H$4:$H$503,'경비 증빙 대장'!$F$4:$F$503,$A24,'경비 증빙 대장'!$A$4:$A$503,"&gt;="&amp;DATE($B$3,8,1),'경비 증빙 대장'!$A$4:$A$503,"&lt;"&amp;DATE($B$3,9,1)))</f>
        <v/>
      </c>
      <c r="J24" s="34">
        <f>IF($A24="","",SUMIFS('경비 증빙 대장'!$H$4:$H$503,'경비 증빙 대장'!$F$4:$F$503,$A24,'경비 증빙 대장'!$A$4:$A$503,"&gt;="&amp;DATE($B$3,9,1),'경비 증빙 대장'!$A$4:$A$503,"&lt;"&amp;DATE($B$3,10,1)))</f>
        <v/>
      </c>
      <c r="K24" s="34">
        <f>IF($A24="","",SUMIFS('경비 증빙 대장'!$H$4:$H$503,'경비 증빙 대장'!$F$4:$F$503,$A24,'경비 증빙 대장'!$A$4:$A$503,"&gt;="&amp;DATE($B$3,10,1),'경비 증빙 대장'!$A$4:$A$503,"&lt;"&amp;DATE($B$3,11,1)))</f>
        <v/>
      </c>
      <c r="L24" s="34">
        <f>IF($A24="","",SUMIFS('경비 증빙 대장'!$H$4:$H$503,'경비 증빙 대장'!$F$4:$F$503,$A24,'경비 증빙 대장'!$A$4:$A$503,"&gt;="&amp;DATE($B$3,11,1),'경비 증빙 대장'!$A$4:$A$503,"&lt;"&amp;DATE($B$3,12,1)))</f>
        <v/>
      </c>
      <c r="M24" s="34">
        <f>IF($A24="","",SUMIFS('경비 증빙 대장'!$H$4:$H$503,'경비 증빙 대장'!$F$4:$F$503,$A24,'경비 증빙 대장'!$A$4:$A$503,"&gt;="&amp;DATE($B$3,12,1),'경비 증빙 대장'!$A$4:$A$503,"&lt;"&amp;DATE($B$3,13,1)))</f>
        <v/>
      </c>
      <c r="N24" s="35">
        <f>SUM(B24:M24)</f>
        <v/>
      </c>
    </row>
    <row r="25">
      <c r="A25" s="33" t="n"/>
      <c r="B25" s="34">
        <f>IF($A25="","",SUMIFS('경비 증빙 대장'!$H$4:$H$503,'경비 증빙 대장'!$F$4:$F$503,$A25,'경비 증빙 대장'!$A$4:$A$503,"&gt;="&amp;DATE($B$3,1,1),'경비 증빙 대장'!$A$4:$A$503,"&lt;"&amp;DATE($B$3,2,1)))</f>
        <v/>
      </c>
      <c r="C25" s="34">
        <f>IF($A25="","",SUMIFS('경비 증빙 대장'!$H$4:$H$503,'경비 증빙 대장'!$F$4:$F$503,$A25,'경비 증빙 대장'!$A$4:$A$503,"&gt;="&amp;DATE($B$3,2,1),'경비 증빙 대장'!$A$4:$A$503,"&lt;"&amp;DATE($B$3,3,1)))</f>
        <v/>
      </c>
      <c r="D25" s="34">
        <f>IF($A25="","",SUMIFS('경비 증빙 대장'!$H$4:$H$503,'경비 증빙 대장'!$F$4:$F$503,$A25,'경비 증빙 대장'!$A$4:$A$503,"&gt;="&amp;DATE($B$3,3,1),'경비 증빙 대장'!$A$4:$A$503,"&lt;"&amp;DATE($B$3,4,1)))</f>
        <v/>
      </c>
      <c r="E25" s="34">
        <f>IF($A25="","",SUMIFS('경비 증빙 대장'!$H$4:$H$503,'경비 증빙 대장'!$F$4:$F$503,$A25,'경비 증빙 대장'!$A$4:$A$503,"&gt;="&amp;DATE($B$3,4,1),'경비 증빙 대장'!$A$4:$A$503,"&lt;"&amp;DATE($B$3,5,1)))</f>
        <v/>
      </c>
      <c r="F25" s="34">
        <f>IF($A25="","",SUMIFS('경비 증빙 대장'!$H$4:$H$503,'경비 증빙 대장'!$F$4:$F$503,$A25,'경비 증빙 대장'!$A$4:$A$503,"&gt;="&amp;DATE($B$3,5,1),'경비 증빙 대장'!$A$4:$A$503,"&lt;"&amp;DATE($B$3,6,1)))</f>
        <v/>
      </c>
      <c r="G25" s="34">
        <f>IF($A25="","",SUMIFS('경비 증빙 대장'!$H$4:$H$503,'경비 증빙 대장'!$F$4:$F$503,$A25,'경비 증빙 대장'!$A$4:$A$503,"&gt;="&amp;DATE($B$3,6,1),'경비 증빙 대장'!$A$4:$A$503,"&lt;"&amp;DATE($B$3,7,1)))</f>
        <v/>
      </c>
      <c r="H25" s="34">
        <f>IF($A25="","",SUMIFS('경비 증빙 대장'!$H$4:$H$503,'경비 증빙 대장'!$F$4:$F$503,$A25,'경비 증빙 대장'!$A$4:$A$503,"&gt;="&amp;DATE($B$3,7,1),'경비 증빙 대장'!$A$4:$A$503,"&lt;"&amp;DATE($B$3,8,1)))</f>
        <v/>
      </c>
      <c r="I25" s="34">
        <f>IF($A25="","",SUMIFS('경비 증빙 대장'!$H$4:$H$503,'경비 증빙 대장'!$F$4:$F$503,$A25,'경비 증빙 대장'!$A$4:$A$503,"&gt;="&amp;DATE($B$3,8,1),'경비 증빙 대장'!$A$4:$A$503,"&lt;"&amp;DATE($B$3,9,1)))</f>
        <v/>
      </c>
      <c r="J25" s="34">
        <f>IF($A25="","",SUMIFS('경비 증빙 대장'!$H$4:$H$503,'경비 증빙 대장'!$F$4:$F$503,$A25,'경비 증빙 대장'!$A$4:$A$503,"&gt;="&amp;DATE($B$3,9,1),'경비 증빙 대장'!$A$4:$A$503,"&lt;"&amp;DATE($B$3,10,1)))</f>
        <v/>
      </c>
      <c r="K25" s="34">
        <f>IF($A25="","",SUMIFS('경비 증빙 대장'!$H$4:$H$503,'경비 증빙 대장'!$F$4:$F$503,$A25,'경비 증빙 대장'!$A$4:$A$503,"&gt;="&amp;DATE($B$3,10,1),'경비 증빙 대장'!$A$4:$A$503,"&lt;"&amp;DATE($B$3,11,1)))</f>
        <v/>
      </c>
      <c r="L25" s="34">
        <f>IF($A25="","",SUMIFS('경비 증빙 대장'!$H$4:$H$503,'경비 증빙 대장'!$F$4:$F$503,$A25,'경비 증빙 대장'!$A$4:$A$503,"&gt;="&amp;DATE($B$3,11,1),'경비 증빙 대장'!$A$4:$A$503,"&lt;"&amp;DATE($B$3,12,1)))</f>
        <v/>
      </c>
      <c r="M25" s="34">
        <f>IF($A25="","",SUMIFS('경비 증빙 대장'!$H$4:$H$503,'경비 증빙 대장'!$F$4:$F$503,$A25,'경비 증빙 대장'!$A$4:$A$503,"&gt;="&amp;DATE($B$3,12,1),'경비 증빙 대장'!$A$4:$A$503,"&lt;"&amp;DATE($B$3,13,1)))</f>
        <v/>
      </c>
      <c r="N25" s="35">
        <f>SUM(B25:M25)</f>
        <v/>
      </c>
    </row>
    <row r="26">
      <c r="A26" s="36" t="inlineStr">
        <is>
          <t>(계정 빈칸)</t>
        </is>
      </c>
      <c r="B26" s="34">
        <f>SUMIFS('경비 증빙 대장'!$H$4:$H$503,'경비 증빙 대장'!$F$4:$F$503,"",'경비 증빙 대장'!$A$4:$A$503,"&gt;="&amp;DATE($B$3,1,1),'경비 증빙 대장'!$A$4:$A$503,"&lt;"&amp;DATE($B$3,2,1))</f>
        <v/>
      </c>
      <c r="C26" s="34">
        <f>SUMIFS('경비 증빙 대장'!$H$4:$H$503,'경비 증빙 대장'!$F$4:$F$503,"",'경비 증빙 대장'!$A$4:$A$503,"&gt;="&amp;DATE($B$3,2,1),'경비 증빙 대장'!$A$4:$A$503,"&lt;"&amp;DATE($B$3,3,1))</f>
        <v/>
      </c>
      <c r="D26" s="34">
        <f>SUMIFS('경비 증빙 대장'!$H$4:$H$503,'경비 증빙 대장'!$F$4:$F$503,"",'경비 증빙 대장'!$A$4:$A$503,"&gt;="&amp;DATE($B$3,3,1),'경비 증빙 대장'!$A$4:$A$503,"&lt;"&amp;DATE($B$3,4,1))</f>
        <v/>
      </c>
      <c r="E26" s="34">
        <f>SUMIFS('경비 증빙 대장'!$H$4:$H$503,'경비 증빙 대장'!$F$4:$F$503,"",'경비 증빙 대장'!$A$4:$A$503,"&gt;="&amp;DATE($B$3,4,1),'경비 증빙 대장'!$A$4:$A$503,"&lt;"&amp;DATE($B$3,5,1))</f>
        <v/>
      </c>
      <c r="F26" s="34">
        <f>SUMIFS('경비 증빙 대장'!$H$4:$H$503,'경비 증빙 대장'!$F$4:$F$503,"",'경비 증빙 대장'!$A$4:$A$503,"&gt;="&amp;DATE($B$3,5,1),'경비 증빙 대장'!$A$4:$A$503,"&lt;"&amp;DATE($B$3,6,1))</f>
        <v/>
      </c>
      <c r="G26" s="34">
        <f>SUMIFS('경비 증빙 대장'!$H$4:$H$503,'경비 증빙 대장'!$F$4:$F$503,"",'경비 증빙 대장'!$A$4:$A$503,"&gt;="&amp;DATE($B$3,6,1),'경비 증빙 대장'!$A$4:$A$503,"&lt;"&amp;DATE($B$3,7,1))</f>
        <v/>
      </c>
      <c r="H26" s="34">
        <f>SUMIFS('경비 증빙 대장'!$H$4:$H$503,'경비 증빙 대장'!$F$4:$F$503,"",'경비 증빙 대장'!$A$4:$A$503,"&gt;="&amp;DATE($B$3,7,1),'경비 증빙 대장'!$A$4:$A$503,"&lt;"&amp;DATE($B$3,8,1))</f>
        <v/>
      </c>
      <c r="I26" s="34">
        <f>SUMIFS('경비 증빙 대장'!$H$4:$H$503,'경비 증빙 대장'!$F$4:$F$503,"",'경비 증빙 대장'!$A$4:$A$503,"&gt;="&amp;DATE($B$3,8,1),'경비 증빙 대장'!$A$4:$A$503,"&lt;"&amp;DATE($B$3,9,1))</f>
        <v/>
      </c>
      <c r="J26" s="34">
        <f>SUMIFS('경비 증빙 대장'!$H$4:$H$503,'경비 증빙 대장'!$F$4:$F$503,"",'경비 증빙 대장'!$A$4:$A$503,"&gt;="&amp;DATE($B$3,9,1),'경비 증빙 대장'!$A$4:$A$503,"&lt;"&amp;DATE($B$3,10,1))</f>
        <v/>
      </c>
      <c r="K26" s="34">
        <f>SUMIFS('경비 증빙 대장'!$H$4:$H$503,'경비 증빙 대장'!$F$4:$F$503,"",'경비 증빙 대장'!$A$4:$A$503,"&gt;="&amp;DATE($B$3,10,1),'경비 증빙 대장'!$A$4:$A$503,"&lt;"&amp;DATE($B$3,11,1))</f>
        <v/>
      </c>
      <c r="L26" s="34">
        <f>SUMIFS('경비 증빙 대장'!$H$4:$H$503,'경비 증빙 대장'!$F$4:$F$503,"",'경비 증빙 대장'!$A$4:$A$503,"&gt;="&amp;DATE($B$3,11,1),'경비 증빙 대장'!$A$4:$A$503,"&lt;"&amp;DATE($B$3,12,1))</f>
        <v/>
      </c>
      <c r="M26" s="34">
        <f>SUMIFS('경비 증빙 대장'!$H$4:$H$503,'경비 증빙 대장'!$F$4:$F$503,"",'경비 증빙 대장'!$A$4:$A$503,"&gt;="&amp;DATE($B$3,12,1),'경비 증빙 대장'!$A$4:$A$503,"&lt;"&amp;DATE($B$3,13,1))</f>
        <v/>
      </c>
      <c r="N26" s="35">
        <f>SUM(B26:M26)</f>
        <v/>
      </c>
    </row>
    <row r="27">
      <c r="A27" s="16" t="inlineStr">
        <is>
          <t>합계</t>
        </is>
      </c>
      <c r="B27" s="37">
        <f>SUM(B6:B26)</f>
        <v/>
      </c>
      <c r="C27" s="37">
        <f>SUM(C6:C26)</f>
        <v/>
      </c>
      <c r="D27" s="37">
        <f>SUM(D6:D26)</f>
        <v/>
      </c>
      <c r="E27" s="37">
        <f>SUM(E6:E26)</f>
        <v/>
      </c>
      <c r="F27" s="37">
        <f>SUM(F6:F26)</f>
        <v/>
      </c>
      <c r="G27" s="37">
        <f>SUM(G6:G26)</f>
        <v/>
      </c>
      <c r="H27" s="37">
        <f>SUM(H6:H26)</f>
        <v/>
      </c>
      <c r="I27" s="37">
        <f>SUM(I6:I26)</f>
        <v/>
      </c>
      <c r="J27" s="37">
        <f>SUM(J6:J26)</f>
        <v/>
      </c>
      <c r="K27" s="37">
        <f>SUM(K6:K26)</f>
        <v/>
      </c>
      <c r="L27" s="37">
        <f>SUM(L6:L26)</f>
        <v/>
      </c>
      <c r="M27" s="37">
        <f>SUM(M6:M26)</f>
        <v/>
      </c>
      <c r="N27" s="37">
        <f>SUM(N6:N26)</f>
        <v/>
      </c>
    </row>
    <row r="29">
      <c r="A29" s="38" t="inlineStr">
        <is>
          <t>월별 증빙 현황</t>
        </is>
      </c>
      <c r="B29" s="2" t="n"/>
      <c r="C29" s="2" t="n"/>
      <c r="D29" s="2" t="n"/>
      <c r="E29" s="2" t="n"/>
      <c r="F29" s="2" t="n"/>
      <c r="G29" s="2" t="n"/>
      <c r="H29" s="2" t="n"/>
      <c r="I29" s="2" t="n"/>
    </row>
    <row r="30">
      <c r="A30" s="10" t="inlineStr">
        <is>
          <t>월</t>
        </is>
      </c>
      <c r="B30" s="10" t="inlineStr">
        <is>
          <t>건수</t>
        </is>
      </c>
      <c r="C30" s="10" t="inlineStr">
        <is>
          <t>금액</t>
        </is>
      </c>
      <c r="D30" s="10" t="inlineStr">
        <is>
          <t>적격증빙 4종</t>
        </is>
      </c>
      <c r="E30" s="10" t="inlineStr">
        <is>
          <t>간이·기타</t>
        </is>
      </c>
      <c r="F30" s="10" t="inlineStr">
        <is>
          <t>증빙 없음</t>
        </is>
      </c>
      <c r="G30" s="10" t="inlineStr">
        <is>
          <t>증빙 빈칸</t>
        </is>
      </c>
      <c r="H30" s="10" t="inlineStr">
        <is>
          <t>3만 원 초과</t>
        </is>
      </c>
      <c r="I30" s="10" t="inlineStr">
        <is>
          <t>확인 필요</t>
        </is>
      </c>
    </row>
    <row r="31">
      <c r="A31" s="39" t="n">
        <v>1</v>
      </c>
      <c r="B31" s="40">
        <f>COUNTIFS('경비 증빙 대장'!$A$4:$A$503,"&gt;="&amp;DATE($B$3,$A31,1),'경비 증빙 대장'!$A$4:$A$503,"&lt;"&amp;DATE($B$3,$A31+1,1),'경비 증빙 대장'!$H$4:$H$503,"&lt;&gt;")</f>
        <v/>
      </c>
      <c r="C31" s="34">
        <f>SUMIFS('경비 증빙 대장'!$H$4:$H$503,'경비 증빙 대장'!$A$4:$A$503,"&gt;="&amp;DATE($B$3,$A31,1),'경비 증빙 대장'!$A$4:$A$503,"&lt;"&amp;DATE($B$3,$A31+1,1))</f>
        <v/>
      </c>
      <c r="D31" s="34">
        <f>SUMIFS('경비 증빙 대장'!$H$4:$H$503,'경비 증빙 대장'!$A$4:$A$503,"&gt;="&amp;DATE($B$3,$A31,1),'경비 증빙 대장'!$A$4:$A$503,"&lt;"&amp;DATE($B$3,$A31+1,1),'경비 증빙 대장'!$K$4:$K$503,"적격증빙 4종")</f>
        <v/>
      </c>
      <c r="E31" s="34">
        <f>SUMIFS('경비 증빙 대장'!$H$4:$H$503,'경비 증빙 대장'!$A$4:$A$503,"&gt;="&amp;DATE($B$3,$A31,1),'경비 증빙 대장'!$A$4:$A$503,"&lt;"&amp;DATE($B$3,$A31+1,1),'경비 증빙 대장'!$K$4:$K$503,"간이·기타")</f>
        <v/>
      </c>
      <c r="F31" s="34">
        <f>SUMIFS('경비 증빙 대장'!$H$4:$H$503,'경비 증빙 대장'!$A$4:$A$503,"&gt;="&amp;DATE($B$3,$A31,1),'경비 증빙 대장'!$A$4:$A$503,"&lt;"&amp;DATE($B$3,$A31+1,1),'경비 증빙 대장'!$K$4:$K$503,"증빙 없음")</f>
        <v/>
      </c>
      <c r="G31" s="34">
        <f>SUMIFS('경비 증빙 대장'!$H$4:$H$503,'경비 증빙 대장'!$A$4:$A$503,"&gt;="&amp;DATE($B$3,$A31,1),'경비 증빙 대장'!$A$4:$A$503,"&lt;"&amp;DATE($B$3,$A31+1,1),'경비 증빙 대장'!$K$4:$K$503,"증빙 빈칸")</f>
        <v/>
      </c>
      <c r="H31" s="40">
        <f>COUNTIFS('경비 증빙 대장'!$A$4:$A$503,"&gt;="&amp;DATE($B$3,$A31,1),'경비 증빙 대장'!$A$4:$A$503,"&lt;"&amp;DATE($B$3,$A31+1,1),'경비 증빙 대장'!$L$4:$L$503,"초과")</f>
        <v/>
      </c>
      <c r="I31" s="40">
        <f>COUNTIFS('경비 증빙 대장'!$A$4:$A$503,"&gt;="&amp;DATE($B$3,$A31,1),'경비 증빙 대장'!$A$4:$A$503,"&lt;"&amp;DATE($B$3,$A31+1,1),'경비 증빙 대장'!$M$4:$M$503,"확인 필요")</f>
        <v/>
      </c>
    </row>
    <row r="32">
      <c r="A32" s="39" t="n">
        <v>2</v>
      </c>
      <c r="B32" s="40">
        <f>COUNTIFS('경비 증빙 대장'!$A$4:$A$503,"&gt;="&amp;DATE($B$3,$A32,1),'경비 증빙 대장'!$A$4:$A$503,"&lt;"&amp;DATE($B$3,$A32+1,1),'경비 증빙 대장'!$H$4:$H$503,"&lt;&gt;")</f>
        <v/>
      </c>
      <c r="C32" s="34">
        <f>SUMIFS('경비 증빙 대장'!$H$4:$H$503,'경비 증빙 대장'!$A$4:$A$503,"&gt;="&amp;DATE($B$3,$A32,1),'경비 증빙 대장'!$A$4:$A$503,"&lt;"&amp;DATE($B$3,$A32+1,1))</f>
        <v/>
      </c>
      <c r="D32" s="34">
        <f>SUMIFS('경비 증빙 대장'!$H$4:$H$503,'경비 증빙 대장'!$A$4:$A$503,"&gt;="&amp;DATE($B$3,$A32,1),'경비 증빙 대장'!$A$4:$A$503,"&lt;"&amp;DATE($B$3,$A32+1,1),'경비 증빙 대장'!$K$4:$K$503,"적격증빙 4종")</f>
        <v/>
      </c>
      <c r="E32" s="34">
        <f>SUMIFS('경비 증빙 대장'!$H$4:$H$503,'경비 증빙 대장'!$A$4:$A$503,"&gt;="&amp;DATE($B$3,$A32,1),'경비 증빙 대장'!$A$4:$A$503,"&lt;"&amp;DATE($B$3,$A32+1,1),'경비 증빙 대장'!$K$4:$K$503,"간이·기타")</f>
        <v/>
      </c>
      <c r="F32" s="34">
        <f>SUMIFS('경비 증빙 대장'!$H$4:$H$503,'경비 증빙 대장'!$A$4:$A$503,"&gt;="&amp;DATE($B$3,$A32,1),'경비 증빙 대장'!$A$4:$A$503,"&lt;"&amp;DATE($B$3,$A32+1,1),'경비 증빙 대장'!$K$4:$K$503,"증빙 없음")</f>
        <v/>
      </c>
      <c r="G32" s="34">
        <f>SUMIFS('경비 증빙 대장'!$H$4:$H$503,'경비 증빙 대장'!$A$4:$A$503,"&gt;="&amp;DATE($B$3,$A32,1),'경비 증빙 대장'!$A$4:$A$503,"&lt;"&amp;DATE($B$3,$A32+1,1),'경비 증빙 대장'!$K$4:$K$503,"증빙 빈칸")</f>
        <v/>
      </c>
      <c r="H32" s="40">
        <f>COUNTIFS('경비 증빙 대장'!$A$4:$A$503,"&gt;="&amp;DATE($B$3,$A32,1),'경비 증빙 대장'!$A$4:$A$503,"&lt;"&amp;DATE($B$3,$A32+1,1),'경비 증빙 대장'!$L$4:$L$503,"초과")</f>
        <v/>
      </c>
      <c r="I32" s="40">
        <f>COUNTIFS('경비 증빙 대장'!$A$4:$A$503,"&gt;="&amp;DATE($B$3,$A32,1),'경비 증빙 대장'!$A$4:$A$503,"&lt;"&amp;DATE($B$3,$A32+1,1),'경비 증빙 대장'!$M$4:$M$503,"확인 필요")</f>
        <v/>
      </c>
    </row>
    <row r="33">
      <c r="A33" s="39" t="n">
        <v>3</v>
      </c>
      <c r="B33" s="40">
        <f>COUNTIFS('경비 증빙 대장'!$A$4:$A$503,"&gt;="&amp;DATE($B$3,$A33,1),'경비 증빙 대장'!$A$4:$A$503,"&lt;"&amp;DATE($B$3,$A33+1,1),'경비 증빙 대장'!$H$4:$H$503,"&lt;&gt;")</f>
        <v/>
      </c>
      <c r="C33" s="34">
        <f>SUMIFS('경비 증빙 대장'!$H$4:$H$503,'경비 증빙 대장'!$A$4:$A$503,"&gt;="&amp;DATE($B$3,$A33,1),'경비 증빙 대장'!$A$4:$A$503,"&lt;"&amp;DATE($B$3,$A33+1,1))</f>
        <v/>
      </c>
      <c r="D33" s="34">
        <f>SUMIFS('경비 증빙 대장'!$H$4:$H$503,'경비 증빙 대장'!$A$4:$A$503,"&gt;="&amp;DATE($B$3,$A33,1),'경비 증빙 대장'!$A$4:$A$503,"&lt;"&amp;DATE($B$3,$A33+1,1),'경비 증빙 대장'!$K$4:$K$503,"적격증빙 4종")</f>
        <v/>
      </c>
      <c r="E33" s="34">
        <f>SUMIFS('경비 증빙 대장'!$H$4:$H$503,'경비 증빙 대장'!$A$4:$A$503,"&gt;="&amp;DATE($B$3,$A33,1),'경비 증빙 대장'!$A$4:$A$503,"&lt;"&amp;DATE($B$3,$A33+1,1),'경비 증빙 대장'!$K$4:$K$503,"간이·기타")</f>
        <v/>
      </c>
      <c r="F33" s="34">
        <f>SUMIFS('경비 증빙 대장'!$H$4:$H$503,'경비 증빙 대장'!$A$4:$A$503,"&gt;="&amp;DATE($B$3,$A33,1),'경비 증빙 대장'!$A$4:$A$503,"&lt;"&amp;DATE($B$3,$A33+1,1),'경비 증빙 대장'!$K$4:$K$503,"증빙 없음")</f>
        <v/>
      </c>
      <c r="G33" s="34">
        <f>SUMIFS('경비 증빙 대장'!$H$4:$H$503,'경비 증빙 대장'!$A$4:$A$503,"&gt;="&amp;DATE($B$3,$A33,1),'경비 증빙 대장'!$A$4:$A$503,"&lt;"&amp;DATE($B$3,$A33+1,1),'경비 증빙 대장'!$K$4:$K$503,"증빙 빈칸")</f>
        <v/>
      </c>
      <c r="H33" s="40">
        <f>COUNTIFS('경비 증빙 대장'!$A$4:$A$503,"&gt;="&amp;DATE($B$3,$A33,1),'경비 증빙 대장'!$A$4:$A$503,"&lt;"&amp;DATE($B$3,$A33+1,1),'경비 증빙 대장'!$L$4:$L$503,"초과")</f>
        <v/>
      </c>
      <c r="I33" s="40">
        <f>COUNTIFS('경비 증빙 대장'!$A$4:$A$503,"&gt;="&amp;DATE($B$3,$A33,1),'경비 증빙 대장'!$A$4:$A$503,"&lt;"&amp;DATE($B$3,$A33+1,1),'경비 증빙 대장'!$M$4:$M$503,"확인 필요")</f>
        <v/>
      </c>
    </row>
    <row r="34">
      <c r="A34" s="39" t="n">
        <v>4</v>
      </c>
      <c r="B34" s="40">
        <f>COUNTIFS('경비 증빙 대장'!$A$4:$A$503,"&gt;="&amp;DATE($B$3,$A34,1),'경비 증빙 대장'!$A$4:$A$503,"&lt;"&amp;DATE($B$3,$A34+1,1),'경비 증빙 대장'!$H$4:$H$503,"&lt;&gt;")</f>
        <v/>
      </c>
      <c r="C34" s="34">
        <f>SUMIFS('경비 증빙 대장'!$H$4:$H$503,'경비 증빙 대장'!$A$4:$A$503,"&gt;="&amp;DATE($B$3,$A34,1),'경비 증빙 대장'!$A$4:$A$503,"&lt;"&amp;DATE($B$3,$A34+1,1))</f>
        <v/>
      </c>
      <c r="D34" s="34">
        <f>SUMIFS('경비 증빙 대장'!$H$4:$H$503,'경비 증빙 대장'!$A$4:$A$503,"&gt;="&amp;DATE($B$3,$A34,1),'경비 증빙 대장'!$A$4:$A$503,"&lt;"&amp;DATE($B$3,$A34+1,1),'경비 증빙 대장'!$K$4:$K$503,"적격증빙 4종")</f>
        <v/>
      </c>
      <c r="E34" s="34">
        <f>SUMIFS('경비 증빙 대장'!$H$4:$H$503,'경비 증빙 대장'!$A$4:$A$503,"&gt;="&amp;DATE($B$3,$A34,1),'경비 증빙 대장'!$A$4:$A$503,"&lt;"&amp;DATE($B$3,$A34+1,1),'경비 증빙 대장'!$K$4:$K$503,"간이·기타")</f>
        <v/>
      </c>
      <c r="F34" s="34">
        <f>SUMIFS('경비 증빙 대장'!$H$4:$H$503,'경비 증빙 대장'!$A$4:$A$503,"&gt;="&amp;DATE($B$3,$A34,1),'경비 증빙 대장'!$A$4:$A$503,"&lt;"&amp;DATE($B$3,$A34+1,1),'경비 증빙 대장'!$K$4:$K$503,"증빙 없음")</f>
        <v/>
      </c>
      <c r="G34" s="34">
        <f>SUMIFS('경비 증빙 대장'!$H$4:$H$503,'경비 증빙 대장'!$A$4:$A$503,"&gt;="&amp;DATE($B$3,$A34,1),'경비 증빙 대장'!$A$4:$A$503,"&lt;"&amp;DATE($B$3,$A34+1,1),'경비 증빙 대장'!$K$4:$K$503,"증빙 빈칸")</f>
        <v/>
      </c>
      <c r="H34" s="40">
        <f>COUNTIFS('경비 증빙 대장'!$A$4:$A$503,"&gt;="&amp;DATE($B$3,$A34,1),'경비 증빙 대장'!$A$4:$A$503,"&lt;"&amp;DATE($B$3,$A34+1,1),'경비 증빙 대장'!$L$4:$L$503,"초과")</f>
        <v/>
      </c>
      <c r="I34" s="40">
        <f>COUNTIFS('경비 증빙 대장'!$A$4:$A$503,"&gt;="&amp;DATE($B$3,$A34,1),'경비 증빙 대장'!$A$4:$A$503,"&lt;"&amp;DATE($B$3,$A34+1,1),'경비 증빙 대장'!$M$4:$M$503,"확인 필요")</f>
        <v/>
      </c>
    </row>
    <row r="35">
      <c r="A35" s="39" t="n">
        <v>5</v>
      </c>
      <c r="B35" s="40">
        <f>COUNTIFS('경비 증빙 대장'!$A$4:$A$503,"&gt;="&amp;DATE($B$3,$A35,1),'경비 증빙 대장'!$A$4:$A$503,"&lt;"&amp;DATE($B$3,$A35+1,1),'경비 증빙 대장'!$H$4:$H$503,"&lt;&gt;")</f>
        <v/>
      </c>
      <c r="C35" s="34">
        <f>SUMIFS('경비 증빙 대장'!$H$4:$H$503,'경비 증빙 대장'!$A$4:$A$503,"&gt;="&amp;DATE($B$3,$A35,1),'경비 증빙 대장'!$A$4:$A$503,"&lt;"&amp;DATE($B$3,$A35+1,1))</f>
        <v/>
      </c>
      <c r="D35" s="34">
        <f>SUMIFS('경비 증빙 대장'!$H$4:$H$503,'경비 증빙 대장'!$A$4:$A$503,"&gt;="&amp;DATE($B$3,$A35,1),'경비 증빙 대장'!$A$4:$A$503,"&lt;"&amp;DATE($B$3,$A35+1,1),'경비 증빙 대장'!$K$4:$K$503,"적격증빙 4종")</f>
        <v/>
      </c>
      <c r="E35" s="34">
        <f>SUMIFS('경비 증빙 대장'!$H$4:$H$503,'경비 증빙 대장'!$A$4:$A$503,"&gt;="&amp;DATE($B$3,$A35,1),'경비 증빙 대장'!$A$4:$A$503,"&lt;"&amp;DATE($B$3,$A35+1,1),'경비 증빙 대장'!$K$4:$K$503,"간이·기타")</f>
        <v/>
      </c>
      <c r="F35" s="34">
        <f>SUMIFS('경비 증빙 대장'!$H$4:$H$503,'경비 증빙 대장'!$A$4:$A$503,"&gt;="&amp;DATE($B$3,$A35,1),'경비 증빙 대장'!$A$4:$A$503,"&lt;"&amp;DATE($B$3,$A35+1,1),'경비 증빙 대장'!$K$4:$K$503,"증빙 없음")</f>
        <v/>
      </c>
      <c r="G35" s="34">
        <f>SUMIFS('경비 증빙 대장'!$H$4:$H$503,'경비 증빙 대장'!$A$4:$A$503,"&gt;="&amp;DATE($B$3,$A35,1),'경비 증빙 대장'!$A$4:$A$503,"&lt;"&amp;DATE($B$3,$A35+1,1),'경비 증빙 대장'!$K$4:$K$503,"증빙 빈칸")</f>
        <v/>
      </c>
      <c r="H35" s="40">
        <f>COUNTIFS('경비 증빙 대장'!$A$4:$A$503,"&gt;="&amp;DATE($B$3,$A35,1),'경비 증빙 대장'!$A$4:$A$503,"&lt;"&amp;DATE($B$3,$A35+1,1),'경비 증빙 대장'!$L$4:$L$503,"초과")</f>
        <v/>
      </c>
      <c r="I35" s="40">
        <f>COUNTIFS('경비 증빙 대장'!$A$4:$A$503,"&gt;="&amp;DATE($B$3,$A35,1),'경비 증빙 대장'!$A$4:$A$503,"&lt;"&amp;DATE($B$3,$A35+1,1),'경비 증빙 대장'!$M$4:$M$503,"확인 필요")</f>
        <v/>
      </c>
    </row>
    <row r="36">
      <c r="A36" s="39" t="n">
        <v>6</v>
      </c>
      <c r="B36" s="40">
        <f>COUNTIFS('경비 증빙 대장'!$A$4:$A$503,"&gt;="&amp;DATE($B$3,$A36,1),'경비 증빙 대장'!$A$4:$A$503,"&lt;"&amp;DATE($B$3,$A36+1,1),'경비 증빙 대장'!$H$4:$H$503,"&lt;&gt;")</f>
        <v/>
      </c>
      <c r="C36" s="34">
        <f>SUMIFS('경비 증빙 대장'!$H$4:$H$503,'경비 증빙 대장'!$A$4:$A$503,"&gt;="&amp;DATE($B$3,$A36,1),'경비 증빙 대장'!$A$4:$A$503,"&lt;"&amp;DATE($B$3,$A36+1,1))</f>
        <v/>
      </c>
      <c r="D36" s="34">
        <f>SUMIFS('경비 증빙 대장'!$H$4:$H$503,'경비 증빙 대장'!$A$4:$A$503,"&gt;="&amp;DATE($B$3,$A36,1),'경비 증빙 대장'!$A$4:$A$503,"&lt;"&amp;DATE($B$3,$A36+1,1),'경비 증빙 대장'!$K$4:$K$503,"적격증빙 4종")</f>
        <v/>
      </c>
      <c r="E36" s="34">
        <f>SUMIFS('경비 증빙 대장'!$H$4:$H$503,'경비 증빙 대장'!$A$4:$A$503,"&gt;="&amp;DATE($B$3,$A36,1),'경비 증빙 대장'!$A$4:$A$503,"&lt;"&amp;DATE($B$3,$A36+1,1),'경비 증빙 대장'!$K$4:$K$503,"간이·기타")</f>
        <v/>
      </c>
      <c r="F36" s="34">
        <f>SUMIFS('경비 증빙 대장'!$H$4:$H$503,'경비 증빙 대장'!$A$4:$A$503,"&gt;="&amp;DATE($B$3,$A36,1),'경비 증빙 대장'!$A$4:$A$503,"&lt;"&amp;DATE($B$3,$A36+1,1),'경비 증빙 대장'!$K$4:$K$503,"증빙 없음")</f>
        <v/>
      </c>
      <c r="G36" s="34">
        <f>SUMIFS('경비 증빙 대장'!$H$4:$H$503,'경비 증빙 대장'!$A$4:$A$503,"&gt;="&amp;DATE($B$3,$A36,1),'경비 증빙 대장'!$A$4:$A$503,"&lt;"&amp;DATE($B$3,$A36+1,1),'경비 증빙 대장'!$K$4:$K$503,"증빙 빈칸")</f>
        <v/>
      </c>
      <c r="H36" s="40">
        <f>COUNTIFS('경비 증빙 대장'!$A$4:$A$503,"&gt;="&amp;DATE($B$3,$A36,1),'경비 증빙 대장'!$A$4:$A$503,"&lt;"&amp;DATE($B$3,$A36+1,1),'경비 증빙 대장'!$L$4:$L$503,"초과")</f>
        <v/>
      </c>
      <c r="I36" s="40">
        <f>COUNTIFS('경비 증빙 대장'!$A$4:$A$503,"&gt;="&amp;DATE($B$3,$A36,1),'경비 증빙 대장'!$A$4:$A$503,"&lt;"&amp;DATE($B$3,$A36+1,1),'경비 증빙 대장'!$M$4:$M$503,"확인 필요")</f>
        <v/>
      </c>
    </row>
    <row r="37">
      <c r="A37" s="39" t="n">
        <v>7</v>
      </c>
      <c r="B37" s="40">
        <f>COUNTIFS('경비 증빙 대장'!$A$4:$A$503,"&gt;="&amp;DATE($B$3,$A37,1),'경비 증빙 대장'!$A$4:$A$503,"&lt;"&amp;DATE($B$3,$A37+1,1),'경비 증빙 대장'!$H$4:$H$503,"&lt;&gt;")</f>
        <v/>
      </c>
      <c r="C37" s="34">
        <f>SUMIFS('경비 증빙 대장'!$H$4:$H$503,'경비 증빙 대장'!$A$4:$A$503,"&gt;="&amp;DATE($B$3,$A37,1),'경비 증빙 대장'!$A$4:$A$503,"&lt;"&amp;DATE($B$3,$A37+1,1))</f>
        <v/>
      </c>
      <c r="D37" s="34">
        <f>SUMIFS('경비 증빙 대장'!$H$4:$H$503,'경비 증빙 대장'!$A$4:$A$503,"&gt;="&amp;DATE($B$3,$A37,1),'경비 증빙 대장'!$A$4:$A$503,"&lt;"&amp;DATE($B$3,$A37+1,1),'경비 증빙 대장'!$K$4:$K$503,"적격증빙 4종")</f>
        <v/>
      </c>
      <c r="E37" s="34">
        <f>SUMIFS('경비 증빙 대장'!$H$4:$H$503,'경비 증빙 대장'!$A$4:$A$503,"&gt;="&amp;DATE($B$3,$A37,1),'경비 증빙 대장'!$A$4:$A$503,"&lt;"&amp;DATE($B$3,$A37+1,1),'경비 증빙 대장'!$K$4:$K$503,"간이·기타")</f>
        <v/>
      </c>
      <c r="F37" s="34">
        <f>SUMIFS('경비 증빙 대장'!$H$4:$H$503,'경비 증빙 대장'!$A$4:$A$503,"&gt;="&amp;DATE($B$3,$A37,1),'경비 증빙 대장'!$A$4:$A$503,"&lt;"&amp;DATE($B$3,$A37+1,1),'경비 증빙 대장'!$K$4:$K$503,"증빙 없음")</f>
        <v/>
      </c>
      <c r="G37" s="34">
        <f>SUMIFS('경비 증빙 대장'!$H$4:$H$503,'경비 증빙 대장'!$A$4:$A$503,"&gt;="&amp;DATE($B$3,$A37,1),'경비 증빙 대장'!$A$4:$A$503,"&lt;"&amp;DATE($B$3,$A37+1,1),'경비 증빙 대장'!$K$4:$K$503,"증빙 빈칸")</f>
        <v/>
      </c>
      <c r="H37" s="40">
        <f>COUNTIFS('경비 증빙 대장'!$A$4:$A$503,"&gt;="&amp;DATE($B$3,$A37,1),'경비 증빙 대장'!$A$4:$A$503,"&lt;"&amp;DATE($B$3,$A37+1,1),'경비 증빙 대장'!$L$4:$L$503,"초과")</f>
        <v/>
      </c>
      <c r="I37" s="40">
        <f>COUNTIFS('경비 증빙 대장'!$A$4:$A$503,"&gt;="&amp;DATE($B$3,$A37,1),'경비 증빙 대장'!$A$4:$A$503,"&lt;"&amp;DATE($B$3,$A37+1,1),'경비 증빙 대장'!$M$4:$M$503,"확인 필요")</f>
        <v/>
      </c>
    </row>
    <row r="38">
      <c r="A38" s="39" t="n">
        <v>8</v>
      </c>
      <c r="B38" s="40">
        <f>COUNTIFS('경비 증빙 대장'!$A$4:$A$503,"&gt;="&amp;DATE($B$3,$A38,1),'경비 증빙 대장'!$A$4:$A$503,"&lt;"&amp;DATE($B$3,$A38+1,1),'경비 증빙 대장'!$H$4:$H$503,"&lt;&gt;")</f>
        <v/>
      </c>
      <c r="C38" s="34">
        <f>SUMIFS('경비 증빙 대장'!$H$4:$H$503,'경비 증빙 대장'!$A$4:$A$503,"&gt;="&amp;DATE($B$3,$A38,1),'경비 증빙 대장'!$A$4:$A$503,"&lt;"&amp;DATE($B$3,$A38+1,1))</f>
        <v/>
      </c>
      <c r="D38" s="34">
        <f>SUMIFS('경비 증빙 대장'!$H$4:$H$503,'경비 증빙 대장'!$A$4:$A$503,"&gt;="&amp;DATE($B$3,$A38,1),'경비 증빙 대장'!$A$4:$A$503,"&lt;"&amp;DATE($B$3,$A38+1,1),'경비 증빙 대장'!$K$4:$K$503,"적격증빙 4종")</f>
        <v/>
      </c>
      <c r="E38" s="34">
        <f>SUMIFS('경비 증빙 대장'!$H$4:$H$503,'경비 증빙 대장'!$A$4:$A$503,"&gt;="&amp;DATE($B$3,$A38,1),'경비 증빙 대장'!$A$4:$A$503,"&lt;"&amp;DATE($B$3,$A38+1,1),'경비 증빙 대장'!$K$4:$K$503,"간이·기타")</f>
        <v/>
      </c>
      <c r="F38" s="34">
        <f>SUMIFS('경비 증빙 대장'!$H$4:$H$503,'경비 증빙 대장'!$A$4:$A$503,"&gt;="&amp;DATE($B$3,$A38,1),'경비 증빙 대장'!$A$4:$A$503,"&lt;"&amp;DATE($B$3,$A38+1,1),'경비 증빙 대장'!$K$4:$K$503,"증빙 없음")</f>
        <v/>
      </c>
      <c r="G38" s="34">
        <f>SUMIFS('경비 증빙 대장'!$H$4:$H$503,'경비 증빙 대장'!$A$4:$A$503,"&gt;="&amp;DATE($B$3,$A38,1),'경비 증빙 대장'!$A$4:$A$503,"&lt;"&amp;DATE($B$3,$A38+1,1),'경비 증빙 대장'!$K$4:$K$503,"증빙 빈칸")</f>
        <v/>
      </c>
      <c r="H38" s="40">
        <f>COUNTIFS('경비 증빙 대장'!$A$4:$A$503,"&gt;="&amp;DATE($B$3,$A38,1),'경비 증빙 대장'!$A$4:$A$503,"&lt;"&amp;DATE($B$3,$A38+1,1),'경비 증빙 대장'!$L$4:$L$503,"초과")</f>
        <v/>
      </c>
      <c r="I38" s="40">
        <f>COUNTIFS('경비 증빙 대장'!$A$4:$A$503,"&gt;="&amp;DATE($B$3,$A38,1),'경비 증빙 대장'!$A$4:$A$503,"&lt;"&amp;DATE($B$3,$A38+1,1),'경비 증빙 대장'!$M$4:$M$503,"확인 필요")</f>
        <v/>
      </c>
    </row>
    <row r="39">
      <c r="A39" s="39" t="n">
        <v>9</v>
      </c>
      <c r="B39" s="40">
        <f>COUNTIFS('경비 증빙 대장'!$A$4:$A$503,"&gt;="&amp;DATE($B$3,$A39,1),'경비 증빙 대장'!$A$4:$A$503,"&lt;"&amp;DATE($B$3,$A39+1,1),'경비 증빙 대장'!$H$4:$H$503,"&lt;&gt;")</f>
        <v/>
      </c>
      <c r="C39" s="34">
        <f>SUMIFS('경비 증빙 대장'!$H$4:$H$503,'경비 증빙 대장'!$A$4:$A$503,"&gt;="&amp;DATE($B$3,$A39,1),'경비 증빙 대장'!$A$4:$A$503,"&lt;"&amp;DATE($B$3,$A39+1,1))</f>
        <v/>
      </c>
      <c r="D39" s="34">
        <f>SUMIFS('경비 증빙 대장'!$H$4:$H$503,'경비 증빙 대장'!$A$4:$A$503,"&gt;="&amp;DATE($B$3,$A39,1),'경비 증빙 대장'!$A$4:$A$503,"&lt;"&amp;DATE($B$3,$A39+1,1),'경비 증빙 대장'!$K$4:$K$503,"적격증빙 4종")</f>
        <v/>
      </c>
      <c r="E39" s="34">
        <f>SUMIFS('경비 증빙 대장'!$H$4:$H$503,'경비 증빙 대장'!$A$4:$A$503,"&gt;="&amp;DATE($B$3,$A39,1),'경비 증빙 대장'!$A$4:$A$503,"&lt;"&amp;DATE($B$3,$A39+1,1),'경비 증빙 대장'!$K$4:$K$503,"간이·기타")</f>
        <v/>
      </c>
      <c r="F39" s="34">
        <f>SUMIFS('경비 증빙 대장'!$H$4:$H$503,'경비 증빙 대장'!$A$4:$A$503,"&gt;="&amp;DATE($B$3,$A39,1),'경비 증빙 대장'!$A$4:$A$503,"&lt;"&amp;DATE($B$3,$A39+1,1),'경비 증빙 대장'!$K$4:$K$503,"증빙 없음")</f>
        <v/>
      </c>
      <c r="G39" s="34">
        <f>SUMIFS('경비 증빙 대장'!$H$4:$H$503,'경비 증빙 대장'!$A$4:$A$503,"&gt;="&amp;DATE($B$3,$A39,1),'경비 증빙 대장'!$A$4:$A$503,"&lt;"&amp;DATE($B$3,$A39+1,1),'경비 증빙 대장'!$K$4:$K$503,"증빙 빈칸")</f>
        <v/>
      </c>
      <c r="H39" s="40">
        <f>COUNTIFS('경비 증빙 대장'!$A$4:$A$503,"&gt;="&amp;DATE($B$3,$A39,1),'경비 증빙 대장'!$A$4:$A$503,"&lt;"&amp;DATE($B$3,$A39+1,1),'경비 증빙 대장'!$L$4:$L$503,"초과")</f>
        <v/>
      </c>
      <c r="I39" s="40">
        <f>COUNTIFS('경비 증빙 대장'!$A$4:$A$503,"&gt;="&amp;DATE($B$3,$A39,1),'경비 증빙 대장'!$A$4:$A$503,"&lt;"&amp;DATE($B$3,$A39+1,1),'경비 증빙 대장'!$M$4:$M$503,"확인 필요")</f>
        <v/>
      </c>
    </row>
    <row r="40">
      <c r="A40" s="39" t="n">
        <v>10</v>
      </c>
      <c r="B40" s="40">
        <f>COUNTIFS('경비 증빙 대장'!$A$4:$A$503,"&gt;="&amp;DATE($B$3,$A40,1),'경비 증빙 대장'!$A$4:$A$503,"&lt;"&amp;DATE($B$3,$A40+1,1),'경비 증빙 대장'!$H$4:$H$503,"&lt;&gt;")</f>
        <v/>
      </c>
      <c r="C40" s="34">
        <f>SUMIFS('경비 증빙 대장'!$H$4:$H$503,'경비 증빙 대장'!$A$4:$A$503,"&gt;="&amp;DATE($B$3,$A40,1),'경비 증빙 대장'!$A$4:$A$503,"&lt;"&amp;DATE($B$3,$A40+1,1))</f>
        <v/>
      </c>
      <c r="D40" s="34">
        <f>SUMIFS('경비 증빙 대장'!$H$4:$H$503,'경비 증빙 대장'!$A$4:$A$503,"&gt;="&amp;DATE($B$3,$A40,1),'경비 증빙 대장'!$A$4:$A$503,"&lt;"&amp;DATE($B$3,$A40+1,1),'경비 증빙 대장'!$K$4:$K$503,"적격증빙 4종")</f>
        <v/>
      </c>
      <c r="E40" s="34">
        <f>SUMIFS('경비 증빙 대장'!$H$4:$H$503,'경비 증빙 대장'!$A$4:$A$503,"&gt;="&amp;DATE($B$3,$A40,1),'경비 증빙 대장'!$A$4:$A$503,"&lt;"&amp;DATE($B$3,$A40+1,1),'경비 증빙 대장'!$K$4:$K$503,"간이·기타")</f>
        <v/>
      </c>
      <c r="F40" s="34">
        <f>SUMIFS('경비 증빙 대장'!$H$4:$H$503,'경비 증빙 대장'!$A$4:$A$503,"&gt;="&amp;DATE($B$3,$A40,1),'경비 증빙 대장'!$A$4:$A$503,"&lt;"&amp;DATE($B$3,$A40+1,1),'경비 증빙 대장'!$K$4:$K$503,"증빙 없음")</f>
        <v/>
      </c>
      <c r="G40" s="34">
        <f>SUMIFS('경비 증빙 대장'!$H$4:$H$503,'경비 증빙 대장'!$A$4:$A$503,"&gt;="&amp;DATE($B$3,$A40,1),'경비 증빙 대장'!$A$4:$A$503,"&lt;"&amp;DATE($B$3,$A40+1,1),'경비 증빙 대장'!$K$4:$K$503,"증빙 빈칸")</f>
        <v/>
      </c>
      <c r="H40" s="40">
        <f>COUNTIFS('경비 증빙 대장'!$A$4:$A$503,"&gt;="&amp;DATE($B$3,$A40,1),'경비 증빙 대장'!$A$4:$A$503,"&lt;"&amp;DATE($B$3,$A40+1,1),'경비 증빙 대장'!$L$4:$L$503,"초과")</f>
        <v/>
      </c>
      <c r="I40" s="40">
        <f>COUNTIFS('경비 증빙 대장'!$A$4:$A$503,"&gt;="&amp;DATE($B$3,$A40,1),'경비 증빙 대장'!$A$4:$A$503,"&lt;"&amp;DATE($B$3,$A40+1,1),'경비 증빙 대장'!$M$4:$M$503,"확인 필요")</f>
        <v/>
      </c>
    </row>
    <row r="41">
      <c r="A41" s="39" t="n">
        <v>11</v>
      </c>
      <c r="B41" s="40">
        <f>COUNTIFS('경비 증빙 대장'!$A$4:$A$503,"&gt;="&amp;DATE($B$3,$A41,1),'경비 증빙 대장'!$A$4:$A$503,"&lt;"&amp;DATE($B$3,$A41+1,1),'경비 증빙 대장'!$H$4:$H$503,"&lt;&gt;")</f>
        <v/>
      </c>
      <c r="C41" s="34">
        <f>SUMIFS('경비 증빙 대장'!$H$4:$H$503,'경비 증빙 대장'!$A$4:$A$503,"&gt;="&amp;DATE($B$3,$A41,1),'경비 증빙 대장'!$A$4:$A$503,"&lt;"&amp;DATE($B$3,$A41+1,1))</f>
        <v/>
      </c>
      <c r="D41" s="34">
        <f>SUMIFS('경비 증빙 대장'!$H$4:$H$503,'경비 증빙 대장'!$A$4:$A$503,"&gt;="&amp;DATE($B$3,$A41,1),'경비 증빙 대장'!$A$4:$A$503,"&lt;"&amp;DATE($B$3,$A41+1,1),'경비 증빙 대장'!$K$4:$K$503,"적격증빙 4종")</f>
        <v/>
      </c>
      <c r="E41" s="34">
        <f>SUMIFS('경비 증빙 대장'!$H$4:$H$503,'경비 증빙 대장'!$A$4:$A$503,"&gt;="&amp;DATE($B$3,$A41,1),'경비 증빙 대장'!$A$4:$A$503,"&lt;"&amp;DATE($B$3,$A41+1,1),'경비 증빙 대장'!$K$4:$K$503,"간이·기타")</f>
        <v/>
      </c>
      <c r="F41" s="34">
        <f>SUMIFS('경비 증빙 대장'!$H$4:$H$503,'경비 증빙 대장'!$A$4:$A$503,"&gt;="&amp;DATE($B$3,$A41,1),'경비 증빙 대장'!$A$4:$A$503,"&lt;"&amp;DATE($B$3,$A41+1,1),'경비 증빙 대장'!$K$4:$K$503,"증빙 없음")</f>
        <v/>
      </c>
      <c r="G41" s="34">
        <f>SUMIFS('경비 증빙 대장'!$H$4:$H$503,'경비 증빙 대장'!$A$4:$A$503,"&gt;="&amp;DATE($B$3,$A41,1),'경비 증빙 대장'!$A$4:$A$503,"&lt;"&amp;DATE($B$3,$A41+1,1),'경비 증빙 대장'!$K$4:$K$503,"증빙 빈칸")</f>
        <v/>
      </c>
      <c r="H41" s="40">
        <f>COUNTIFS('경비 증빙 대장'!$A$4:$A$503,"&gt;="&amp;DATE($B$3,$A41,1),'경비 증빙 대장'!$A$4:$A$503,"&lt;"&amp;DATE($B$3,$A41+1,1),'경비 증빙 대장'!$L$4:$L$503,"초과")</f>
        <v/>
      </c>
      <c r="I41" s="40">
        <f>COUNTIFS('경비 증빙 대장'!$A$4:$A$503,"&gt;="&amp;DATE($B$3,$A41,1),'경비 증빙 대장'!$A$4:$A$503,"&lt;"&amp;DATE($B$3,$A41+1,1),'경비 증빙 대장'!$M$4:$M$503,"확인 필요")</f>
        <v/>
      </c>
    </row>
    <row r="42">
      <c r="A42" s="39" t="n">
        <v>12</v>
      </c>
      <c r="B42" s="40">
        <f>COUNTIFS('경비 증빙 대장'!$A$4:$A$503,"&gt;="&amp;DATE($B$3,$A42,1),'경비 증빙 대장'!$A$4:$A$503,"&lt;"&amp;DATE($B$3,$A42+1,1),'경비 증빙 대장'!$H$4:$H$503,"&lt;&gt;")</f>
        <v/>
      </c>
      <c r="C42" s="34">
        <f>SUMIFS('경비 증빙 대장'!$H$4:$H$503,'경비 증빙 대장'!$A$4:$A$503,"&gt;="&amp;DATE($B$3,$A42,1),'경비 증빙 대장'!$A$4:$A$503,"&lt;"&amp;DATE($B$3,$A42+1,1))</f>
        <v/>
      </c>
      <c r="D42" s="34">
        <f>SUMIFS('경비 증빙 대장'!$H$4:$H$503,'경비 증빙 대장'!$A$4:$A$503,"&gt;="&amp;DATE($B$3,$A42,1),'경비 증빙 대장'!$A$4:$A$503,"&lt;"&amp;DATE($B$3,$A42+1,1),'경비 증빙 대장'!$K$4:$K$503,"적격증빙 4종")</f>
        <v/>
      </c>
      <c r="E42" s="34">
        <f>SUMIFS('경비 증빙 대장'!$H$4:$H$503,'경비 증빙 대장'!$A$4:$A$503,"&gt;="&amp;DATE($B$3,$A42,1),'경비 증빙 대장'!$A$4:$A$503,"&lt;"&amp;DATE($B$3,$A42+1,1),'경비 증빙 대장'!$K$4:$K$503,"간이·기타")</f>
        <v/>
      </c>
      <c r="F42" s="34">
        <f>SUMIFS('경비 증빙 대장'!$H$4:$H$503,'경비 증빙 대장'!$A$4:$A$503,"&gt;="&amp;DATE($B$3,$A42,1),'경비 증빙 대장'!$A$4:$A$503,"&lt;"&amp;DATE($B$3,$A42+1,1),'경비 증빙 대장'!$K$4:$K$503,"증빙 없음")</f>
        <v/>
      </c>
      <c r="G42" s="34">
        <f>SUMIFS('경비 증빙 대장'!$H$4:$H$503,'경비 증빙 대장'!$A$4:$A$503,"&gt;="&amp;DATE($B$3,$A42,1),'경비 증빙 대장'!$A$4:$A$503,"&lt;"&amp;DATE($B$3,$A42+1,1),'경비 증빙 대장'!$K$4:$K$503,"증빙 빈칸")</f>
        <v/>
      </c>
      <c r="H42" s="40">
        <f>COUNTIFS('경비 증빙 대장'!$A$4:$A$503,"&gt;="&amp;DATE($B$3,$A42,1),'경비 증빙 대장'!$A$4:$A$503,"&lt;"&amp;DATE($B$3,$A42+1,1),'경비 증빙 대장'!$L$4:$L$503,"초과")</f>
        <v/>
      </c>
      <c r="I42" s="40">
        <f>COUNTIFS('경비 증빙 대장'!$A$4:$A$503,"&gt;="&amp;DATE($B$3,$A42,1),'경비 증빙 대장'!$A$4:$A$503,"&lt;"&amp;DATE($B$3,$A42+1,1),'경비 증빙 대장'!$M$4:$M$503,"확인 필요")</f>
        <v/>
      </c>
    </row>
    <row r="43">
      <c r="A43" s="16" t="inlineStr">
        <is>
          <t>합계</t>
        </is>
      </c>
      <c r="B43" s="41">
        <f>SUM(B31:B42)</f>
        <v/>
      </c>
      <c r="C43" s="37">
        <f>SUM(C31:C42)</f>
        <v/>
      </c>
      <c r="D43" s="37">
        <f>SUM(D31:D42)</f>
        <v/>
      </c>
      <c r="E43" s="37">
        <f>SUM(E31:E42)</f>
        <v/>
      </c>
      <c r="F43" s="37">
        <f>SUM(F31:F42)</f>
        <v/>
      </c>
      <c r="G43" s="37">
        <f>SUM(G31:G42)</f>
        <v/>
      </c>
      <c r="H43" s="41">
        <f>SUM(H31:H42)</f>
        <v/>
      </c>
      <c r="I43" s="41">
        <f>SUM(I31:I42)</f>
        <v/>
      </c>
    </row>
    <row r="44">
      <c r="A44" s="27" t="inlineStr">
        <is>
          <t>금액은 부가세 포함입니다. '적격증빙 4종'은 받은 증빙 칸에 세금계산서·계산서·카드전표·현금영수증을 고른 금액이며, 세법상 적격 여부를 판정한 값이 아닙니다.</t>
        </is>
      </c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</row>
  </sheetData>
  <mergeCells count="5">
    <mergeCell ref="A29:I29"/>
    <mergeCell ref="A2:N2"/>
    <mergeCell ref="A1:H1"/>
    <mergeCell ref="C3:N3"/>
    <mergeCell ref="A44:N44"/>
  </mergeCells>
  <conditionalFormatting sqref="I31:I43">
    <cfRule type="expression" priority="1" dxfId="3" stopIfTrue="0">
      <formula>I31&gt;0</formula>
    </cfRule>
  </conditionalFormatting>
  <conditionalFormatting sqref="F31:G43">
    <cfRule type="expression" priority="2" dxfId="3" stopIfTrue="0">
      <formula>F31&gt;0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24" customHeight="1">
      <c r="B2" s="42" t="inlineStr">
        <is>
          <t>지출결의서·경비 증빙 대장 사용법</t>
        </is>
      </c>
    </row>
    <row r="3" ht="10" customHeight="1">
      <c r="B3" s="43" t="inlineStr"/>
    </row>
    <row r="4" ht="40" customHeight="1">
      <c r="B4" s="44" t="inlineStr">
        <is>
          <t>1. '지출결의서' 시트에 결의일자·작성자·지출 구분과 지출 내역(지출일·내용·계정과목·거래처·금액·증빙 종류)을 적고 인쇄해 결재받습니다.</t>
        </is>
      </c>
    </row>
    <row r="5" ht="40" customHeight="1">
      <c r="B5" s="44" t="inlineStr">
        <is>
          <t>2. 결의서의 확인(자동) 칸에 '증빙 빈칸'이나 '확인 필요'가 뜨면, 결재 전에 증빙을 다시 받을 수 있는지 확인합니다.</t>
        </is>
      </c>
    </row>
    <row r="6" ht="40" customHeight="1">
      <c r="B6" s="44" t="inlineStr">
        <is>
          <t>3. 결재한 지출은 '경비 증빙 대장' 시트에 한 건씩 옮겨 적습니다. 받은 증빙(세금계산서·계산서·카드전표·현금영수증·간이영수증·없음)을 꼭 고릅니다.</t>
        </is>
      </c>
    </row>
    <row r="7" ht="40" customHeight="1">
      <c r="B7" s="44" t="inlineStr">
        <is>
          <t>4. 증빙 구분·3만 원 초과·확인 표시는 자동입니다. '확인 필요'는 빨간색, 받은 증빙이 빈 칸은 노란색으로 표시됩니다.</t>
        </is>
      </c>
    </row>
    <row r="8" ht="40" customHeight="1">
      <c r="B8" s="44" t="inlineStr">
        <is>
          <t>5. 법인카드를 사적으로 쓴 건은 '사적 사용'에 '예'를 고르고, 돌려받으면 회수일을 적습니다. 거래처에 증빙을 다시 요청했으면 보완 요청일을 적습니다.</t>
        </is>
      </c>
    </row>
    <row r="9" ht="40" customHeight="1">
      <c r="B9" s="44" t="inlineStr">
        <is>
          <t>6. '월·계정별 집계' 시트에서 계정과목별 월 금액과 월별 증빙 현황(4종·간이·없음·빈칸)을 봅니다. 연말 전에 '확인 필요'와 '증빙 빈칸'을 먼저 정리하세요.</t>
        </is>
      </c>
    </row>
    <row r="10" ht="10" customHeight="1">
      <c r="B10" s="43" t="inlineStr"/>
    </row>
    <row r="11" ht="40" customHeight="1">
      <c r="B11" s="45" t="inlineStr">
        <is>
          <t>이 양식은 기록·집계용입니다. 세무·노무 판단(적격 여부, 가산세, 신고)은 하지 않으니 세무사·노무사와 확인하세요.</t>
        </is>
      </c>
    </row>
    <row r="12" ht="24" customHeight="1">
      <c r="B12" s="45" t="inlineStr">
        <is>
          <t>종이 원본은 법정 기간 동안 그대로 보관하세요. 시트는 찾기·집계·대조용 사본입니다.</t>
        </is>
      </c>
    </row>
    <row r="13" ht="40" customHeight="1">
      <c r="B13" s="45" t="inlineStr">
        <is>
          <t>참고: 건당 거래금액(부가세 포함)이 3만 원을 넘는 사업 관련 지출에 적격증빙(신용카드 매출전표·현금영수증·세금계산서·계산서)을 받지 않으면 그 금액의 2%가 가산세입니다(법인세법 제116조②·제75조의5①, 시행령 제158조②, 소득세법 제81조의6). 예외와 기업업무추진비·경조금 처리는 세무사와 확인하세요.</t>
        </is>
      </c>
    </row>
    <row r="14" ht="40" customHeight="1">
      <c r="B14" s="45" t="inlineStr">
        <is>
          <t>장부와 증빙서류는 법정신고기한이 지난 날부터 5년간 보존합니다(국세기본법 제85조의3②). 스캔본만 남기고 원본을 버리지 마세요.</t>
        </is>
      </c>
    </row>
    <row r="15" ht="10" customHeight="1">
      <c r="B15" s="43" t="inlineStr"/>
    </row>
    <row r="16" ht="24" customHeight="1">
      <c r="B16" s="46" t="inlineStr">
        <is>
          <t>종이 결의서와 영수증 묶음을 시트로 옮기고 있다면</t>
        </is>
      </c>
    </row>
    <row r="17" ht="40" customHeight="1">
      <c r="B17" s="44" t="inlineStr">
        <is>
          <t>AiutoForm은 결의서·영수증 사진(유료 AI)과 메일 첨부(Gmail·Google Workspace)를 읽어 지출 증빙 시트에 한 줄씩 쌓습니다. 적격 여부와 가산세는 판단하지 않습니다.</t>
        </is>
      </c>
    </row>
    <row r="18" ht="24" customHeight="1">
      <c r="B18" s="47" t="inlineStr">
        <is>
          <t>현장 영수증 정리 가이드: https://aiutoform.co.kr/guide/receipt-to-excel</t>
        </is>
      </c>
    </row>
    <row r="19" ht="40" customHeight="1">
      <c r="B19" s="47" t="inlineStr">
        <is>
          <t>연말 증빙 대조 가이드: https://aiutoform.co.kr/guide/year-end-expense-receipts</t>
        </is>
      </c>
    </row>
    <row r="20" ht="24" customHeight="1">
      <c r="B20" s="47" t="inlineStr">
        <is>
          <t>가입 없이 데모로 확인: https://aiutoform.co.kr/demo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  <hyperlink xmlns:r="http://schemas.openxmlformats.org/officeDocument/2006/relationships" ref="B20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지출결의서·경비 증빙 대장 엑셀 양식</dc:title>
  <dcterms:created xsi:type="dcterms:W3CDTF">2026-10-12T08:01:05Z</dcterms:created>
  <dcterms:modified xsi:type="dcterms:W3CDTF">2026-10-12T08:01:06Z</dcterms:modified>
</cp:coreProperties>
</file>