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업업무추진비 관리대장" sheetId="1" state="visible" r:id="rId1"/>
    <sheet name="월별 집계" sheetId="2" state="visible" r:id="rId2"/>
    <sheet name="사용법" sheetId="3" state="visible" r:id="rId3"/>
  </sheets>
  <definedNames>
    <definedName name="_xlnm._FilterDatabase" localSheetId="0" hidden="1">'기업업무추진비 관리대장'!$A$3:$N$503</definedName>
    <definedName name="_xlnm.Print_Titles" localSheetId="0">'기업업무추진비 관리대장'!$3:$3</definedName>
    <definedName name="_xlnm.Print_Area" localSheetId="1">'월별 집계'!$A$1:$I$20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&quot;건&quot;"/>
    <numFmt numFmtId="166" formatCode="0&quot;년&quot;"/>
    <numFmt numFmtId="167" formatCode="0&quot;월&quot;"/>
    <numFmt numFmtId="168" formatCode="#,##0;-#,##0;&quot;-&quot;"/>
  </numFmts>
  <fonts count="11">
    <font>
      <name val="Calibri"/>
      <family val="2"/>
      <color theme="1"/>
      <sz val="11"/>
      <scheme val="minor"/>
    </font>
    <font>
      <name val="맑은 고딕"/>
      <b val="1"/>
      <color rgb="00111827"/>
      <sz val="10"/>
    </font>
    <font>
      <name val="맑은 고딕"/>
      <color rgb="00111827"/>
      <sz val="10"/>
    </font>
    <font>
      <name val="맑은 고딕"/>
      <b val="1"/>
      <color rgb="00111827"/>
      <sz val="14"/>
    </font>
    <font>
      <name val="맑은 고딕"/>
      <color rgb="006B7280"/>
      <sz val="9"/>
    </font>
    <font>
      <name val="맑은 고딕"/>
      <b val="1"/>
      <color rgb="00111827"/>
      <sz val="9"/>
    </font>
    <font>
      <name val="맑은 고딕"/>
      <b val="1"/>
      <color rgb="00111827"/>
      <sz val="12"/>
    </font>
    <font>
      <name val="맑은 고딕"/>
      <b val="1"/>
      <color rgb="00B42318"/>
      <sz val="12"/>
    </font>
    <font>
      <name val="맑은 고딕"/>
      <color rgb="00111827"/>
      <sz val="11"/>
    </font>
    <font>
      <name val="맑은 고딕"/>
      <color rgb="006B7280"/>
      <sz val="10"/>
    </font>
    <font>
      <name val="맑은 고딕"/>
      <color rgb="002457D6"/>
      <sz val="11"/>
    </font>
  </fonts>
  <fills count="5">
    <fill>
      <patternFill/>
    </fill>
    <fill>
      <patternFill patternType="gray125"/>
    </fill>
    <fill>
      <patternFill patternType="solid">
        <fgColor rgb="00EEF2FB"/>
      </patternFill>
    </fill>
    <fill>
      <patternFill patternType="solid">
        <fgColor rgb="00F3F5F9"/>
      </patternFill>
    </fill>
    <fill>
      <patternFill patternType="solid">
        <fgColor rgb="00F5F7FB"/>
      </patternFill>
    </fill>
  </fills>
  <borders count="3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3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5" fillId="4" borderId="1" applyAlignment="1" pivotButton="0" quotePrefix="0" xfId="0">
      <alignment horizontal="center" vertical="center" wrapText="1"/>
    </xf>
    <xf numFmtId="3" fontId="6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3" fontId="1" fillId="3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/>
    </xf>
    <xf numFmtId="166" fontId="6" fillId="0" borderId="1" applyAlignment="1" pivotButton="0" quotePrefix="0" xfId="0">
      <alignment horizontal="center" vertical="center" wrapText="1"/>
    </xf>
    <xf numFmtId="167" fontId="1" fillId="4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 vertical="center" wrapText="1"/>
    </xf>
    <xf numFmtId="168" fontId="2" fillId="0" borderId="1" applyAlignment="1" pivotButton="0" quotePrefix="0" xfId="0">
      <alignment horizontal="right" vertical="center"/>
    </xf>
    <xf numFmtId="168" fontId="1" fillId="0" borderId="1" applyAlignment="1" pivotButton="0" quotePrefix="0" xfId="0">
      <alignment horizontal="right" vertical="center"/>
    </xf>
    <xf numFmtId="165" fontId="1" fillId="3" borderId="1" applyAlignment="1" pivotButton="0" quotePrefix="0" xfId="0">
      <alignment horizontal="center" vertical="center" wrapText="1"/>
    </xf>
    <xf numFmtId="0" fontId="3" fillId="0" borderId="0" pivotButton="0" quotePrefix="0" xfId="0"/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FEF3C7"/>
          <bgColor rgb="00FEF3C7"/>
        </patternFill>
      </fill>
    </dxf>
    <dxf>
      <font>
        <name val="맑은 고딕"/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aiutoform.co.kr/guide/entertainment-expense-ledger" TargetMode="External" Id="rId1" /><Relationship Type="http://schemas.openxmlformats.org/officeDocument/2006/relationships/hyperlink" Target="https://aiutoform.co.kr/demo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0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9" customWidth="1" min="5" max="5"/>
    <col width="13" customWidth="1" min="6" max="6"/>
    <col width="16" customWidth="1" min="7" max="7"/>
    <col width="9" customWidth="1" min="8" max="8"/>
    <col width="11" customWidth="1" min="9" max="9"/>
    <col width="9" customWidth="1" min="10" max="10"/>
    <col width="11" customWidth="1" min="11" max="11"/>
    <col width="13" customWidth="1" min="12" max="12"/>
    <col width="14" customWidth="1" min="13" max="13"/>
    <col width="22" customWidth="1" min="14" max="14"/>
  </cols>
  <sheetData>
    <row r="1" ht="34" customHeight="1">
      <c r="A1" s="1" t="inlineStr">
        <is>
          <t>기업업무추진비 관리대장</t>
        </is>
      </c>
      <c r="B1" s="2" t="n"/>
      <c r="C1" s="2" t="n"/>
      <c r="D1" s="3" t="inlineStr">
        <is>
          <t>올해 누계</t>
        </is>
      </c>
      <c r="E1" s="4">
        <f>SUMIFS($F$4:$F$503,$A$4:$A$503,"&gt;="&amp;DATE(YEAR(TODAY()),1,1),$A$4:$A$503,"&lt;"&amp;DATE(YEAR(TODAY())+1,1,1))</f>
        <v/>
      </c>
      <c r="F1" s="3" t="inlineStr">
        <is>
          <t>확인 필요</t>
        </is>
      </c>
      <c r="G1" s="5">
        <f>COUNTIF($K$4:$K$503,"확인 필요")</f>
        <v/>
      </c>
      <c r="H1" s="3" t="inlineStr">
        <is>
          <t>개인카드</t>
        </is>
      </c>
      <c r="I1" s="6">
        <f>COUNTIF($H$4:$H$503,"개인")</f>
        <v/>
      </c>
      <c r="J1" s="7" t="inlineStr">
        <is>
          <t>기준 초과는 '확인 필요' 표시일 뿐 손금 여부를 판단하지 않습니다. 한도·초과액은 세무사와 확인하세요.</t>
        </is>
      </c>
      <c r="K1" s="2" t="n"/>
      <c r="L1" s="2" t="n"/>
      <c r="M1" s="2" t="n"/>
      <c r="N1" s="2" t="n"/>
    </row>
    <row r="2">
      <c r="A2" s="8" t="inlineStr">
        <is>
          <t>합계</t>
        </is>
      </c>
      <c r="B2" s="8">
        <f>SUBTOTAL(103,B4:B503)&amp;"건"</f>
        <v/>
      </c>
      <c r="C2" s="9" t="n"/>
      <c r="D2" s="9" t="n"/>
      <c r="E2" s="9" t="n"/>
      <c r="F2" s="10">
        <f>SUBTOTAL(109,F4:F503)</f>
        <v/>
      </c>
      <c r="G2" s="9" t="n"/>
      <c r="H2" s="9" t="n"/>
      <c r="I2" s="9" t="n"/>
      <c r="J2" s="9" t="n"/>
      <c r="K2" s="9" t="n"/>
      <c r="L2" s="9" t="n"/>
      <c r="M2" s="9" t="n"/>
      <c r="N2" s="9" t="n"/>
    </row>
    <row r="3" ht="34" customHeight="1">
      <c r="A3" s="11" t="inlineStr">
        <is>
          <t>일자</t>
        </is>
      </c>
      <c r="B3" s="11" t="inlineStr">
        <is>
          <t>상대 거래처</t>
        </is>
      </c>
      <c r="C3" s="11" t="inlineStr">
        <is>
          <t>참석자·대상</t>
        </is>
      </c>
      <c r="D3" s="11" t="inlineStr">
        <is>
          <t>목적</t>
        </is>
      </c>
      <c r="E3" s="11" t="inlineStr">
        <is>
          <t>지출 형태</t>
        </is>
      </c>
      <c r="F3" s="11" t="inlineStr">
        <is>
          <t>금액
(부가세 포함)</t>
        </is>
      </c>
      <c r="G3" s="11" t="inlineStr">
        <is>
          <t>증빙</t>
        </is>
      </c>
      <c r="H3" s="11" t="inlineStr">
        <is>
          <t>카드 명의</t>
        </is>
      </c>
      <c r="I3" s="8" t="inlineStr">
        <is>
          <t>기준 금액(자동)</t>
        </is>
      </c>
      <c r="J3" s="8" t="inlineStr">
        <is>
          <t>기준 초과(자동)</t>
        </is>
      </c>
      <c r="K3" s="8" t="inlineStr">
        <is>
          <t>확인 필요(자동)</t>
        </is>
      </c>
      <c r="L3" s="8" t="inlineStr">
        <is>
          <t>연 누계(자동)</t>
        </is>
      </c>
      <c r="M3" s="11" t="inlineStr">
        <is>
          <t>지출결의서 번호</t>
        </is>
      </c>
      <c r="N3" s="11" t="inlineStr">
        <is>
          <t>비고</t>
        </is>
      </c>
    </row>
    <row r="4">
      <c r="A4" s="12" t="n"/>
      <c r="B4" s="13" t="n"/>
      <c r="C4" s="13" t="n"/>
      <c r="D4" s="13" t="n"/>
      <c r="E4" s="14" t="n"/>
      <c r="F4" s="15" t="n"/>
      <c r="G4" s="14" t="n"/>
      <c r="H4" s="14" t="n"/>
      <c r="I4" s="15">
        <f>IF(OR(E4="",F4=""),"",IF(E4="경조금",200000,30000))</f>
        <v/>
      </c>
      <c r="J4" s="14">
        <f>IF(I4="","",IF(F4&gt;I4,"초과",""))</f>
        <v/>
      </c>
      <c r="K4" s="14">
        <f>IF(J4&lt;&gt;"초과","",IF(OR(G4="",G4="간이영수증",G4="없음(청첩장·부고만)",AND(G4="신용카드",H4&lt;&gt;"법인")),"확인 필요",""))</f>
        <v/>
      </c>
      <c r="L4" s="15">
        <f>IF(OR(A4="",F4=""),"",SUMIFS($F$4:$F$503,$A$4:$A$503,"&gt;="&amp;DATE(YEAR(A4),1,1),$A$4:$A$503,"&lt;="&amp;A4))</f>
        <v/>
      </c>
      <c r="M4" s="13" t="n"/>
      <c r="N4" s="13" t="n"/>
    </row>
    <row r="5">
      <c r="A5" s="12" t="n"/>
      <c r="B5" s="13" t="n"/>
      <c r="C5" s="13" t="n"/>
      <c r="D5" s="13" t="n"/>
      <c r="E5" s="14" t="n"/>
      <c r="F5" s="15" t="n"/>
      <c r="G5" s="14" t="n"/>
      <c r="H5" s="14" t="n"/>
      <c r="I5" s="15">
        <f>IF(OR(E5="",F5=""),"",IF(E5="경조금",200000,30000))</f>
        <v/>
      </c>
      <c r="J5" s="14">
        <f>IF(I5="","",IF(F5&gt;I5,"초과",""))</f>
        <v/>
      </c>
      <c r="K5" s="14">
        <f>IF(J5&lt;&gt;"초과","",IF(OR(G5="",G5="간이영수증",G5="없음(청첩장·부고만)",AND(G5="신용카드",H5&lt;&gt;"법인")),"확인 필요",""))</f>
        <v/>
      </c>
      <c r="L5" s="15">
        <f>IF(OR(A5="",F5=""),"",SUMIFS($F$4:$F$503,$A$4:$A$503,"&gt;="&amp;DATE(YEAR(A5),1,1),$A$4:$A$503,"&lt;="&amp;A5))</f>
        <v/>
      </c>
      <c r="M5" s="13" t="n"/>
      <c r="N5" s="13" t="n"/>
    </row>
    <row r="6">
      <c r="A6" s="12" t="n"/>
      <c r="B6" s="13" t="n"/>
      <c r="C6" s="13" t="n"/>
      <c r="D6" s="13" t="n"/>
      <c r="E6" s="14" t="n"/>
      <c r="F6" s="15" t="n"/>
      <c r="G6" s="14" t="n"/>
      <c r="H6" s="14" t="n"/>
      <c r="I6" s="15">
        <f>IF(OR(E6="",F6=""),"",IF(E6="경조금",200000,30000))</f>
        <v/>
      </c>
      <c r="J6" s="14">
        <f>IF(I6="","",IF(F6&gt;I6,"초과",""))</f>
        <v/>
      </c>
      <c r="K6" s="14">
        <f>IF(J6&lt;&gt;"초과","",IF(OR(G6="",G6="간이영수증",G6="없음(청첩장·부고만)",AND(G6="신용카드",H6&lt;&gt;"법인")),"확인 필요",""))</f>
        <v/>
      </c>
      <c r="L6" s="15">
        <f>IF(OR(A6="",F6=""),"",SUMIFS($F$4:$F$503,$A$4:$A$503,"&gt;="&amp;DATE(YEAR(A6),1,1),$A$4:$A$503,"&lt;="&amp;A6))</f>
        <v/>
      </c>
      <c r="M6" s="13" t="n"/>
      <c r="N6" s="13" t="n"/>
    </row>
    <row r="7">
      <c r="A7" s="12" t="n"/>
      <c r="B7" s="13" t="n"/>
      <c r="C7" s="13" t="n"/>
      <c r="D7" s="13" t="n"/>
      <c r="E7" s="14" t="n"/>
      <c r="F7" s="15" t="n"/>
      <c r="G7" s="14" t="n"/>
      <c r="H7" s="14" t="n"/>
      <c r="I7" s="15">
        <f>IF(OR(E7="",F7=""),"",IF(E7="경조금",200000,30000))</f>
        <v/>
      </c>
      <c r="J7" s="14">
        <f>IF(I7="","",IF(F7&gt;I7,"초과",""))</f>
        <v/>
      </c>
      <c r="K7" s="14">
        <f>IF(J7&lt;&gt;"초과","",IF(OR(G7="",G7="간이영수증",G7="없음(청첩장·부고만)",AND(G7="신용카드",H7&lt;&gt;"법인")),"확인 필요",""))</f>
        <v/>
      </c>
      <c r="L7" s="15">
        <f>IF(OR(A7="",F7=""),"",SUMIFS($F$4:$F$503,$A$4:$A$503,"&gt;="&amp;DATE(YEAR(A7),1,1),$A$4:$A$503,"&lt;="&amp;A7))</f>
        <v/>
      </c>
      <c r="M7" s="13" t="n"/>
      <c r="N7" s="13" t="n"/>
    </row>
    <row r="8">
      <c r="A8" s="12" t="n"/>
      <c r="B8" s="13" t="n"/>
      <c r="C8" s="13" t="n"/>
      <c r="D8" s="13" t="n"/>
      <c r="E8" s="14" t="n"/>
      <c r="F8" s="15" t="n"/>
      <c r="G8" s="14" t="n"/>
      <c r="H8" s="14" t="n"/>
      <c r="I8" s="15">
        <f>IF(OR(E8="",F8=""),"",IF(E8="경조금",200000,30000))</f>
        <v/>
      </c>
      <c r="J8" s="14">
        <f>IF(I8="","",IF(F8&gt;I8,"초과",""))</f>
        <v/>
      </c>
      <c r="K8" s="14">
        <f>IF(J8&lt;&gt;"초과","",IF(OR(G8="",G8="간이영수증",G8="없음(청첩장·부고만)",AND(G8="신용카드",H8&lt;&gt;"법인")),"확인 필요",""))</f>
        <v/>
      </c>
      <c r="L8" s="15">
        <f>IF(OR(A8="",F8=""),"",SUMIFS($F$4:$F$503,$A$4:$A$503,"&gt;="&amp;DATE(YEAR(A8),1,1),$A$4:$A$503,"&lt;="&amp;A8))</f>
        <v/>
      </c>
      <c r="M8" s="13" t="n"/>
      <c r="N8" s="13" t="n"/>
    </row>
    <row r="9">
      <c r="A9" s="12" t="n"/>
      <c r="B9" s="13" t="n"/>
      <c r="C9" s="13" t="n"/>
      <c r="D9" s="13" t="n"/>
      <c r="E9" s="14" t="n"/>
      <c r="F9" s="15" t="n"/>
      <c r="G9" s="14" t="n"/>
      <c r="H9" s="14" t="n"/>
      <c r="I9" s="15">
        <f>IF(OR(E9="",F9=""),"",IF(E9="경조금",200000,30000))</f>
        <v/>
      </c>
      <c r="J9" s="14">
        <f>IF(I9="","",IF(F9&gt;I9,"초과",""))</f>
        <v/>
      </c>
      <c r="K9" s="14">
        <f>IF(J9&lt;&gt;"초과","",IF(OR(G9="",G9="간이영수증",G9="없음(청첩장·부고만)",AND(G9="신용카드",H9&lt;&gt;"법인")),"확인 필요",""))</f>
        <v/>
      </c>
      <c r="L9" s="15">
        <f>IF(OR(A9="",F9=""),"",SUMIFS($F$4:$F$503,$A$4:$A$503,"&gt;="&amp;DATE(YEAR(A9),1,1),$A$4:$A$503,"&lt;="&amp;A9))</f>
        <v/>
      </c>
      <c r="M9" s="13" t="n"/>
      <c r="N9" s="13" t="n"/>
    </row>
    <row r="10">
      <c r="A10" s="12" t="n"/>
      <c r="B10" s="13" t="n"/>
      <c r="C10" s="13" t="n"/>
      <c r="D10" s="13" t="n"/>
      <c r="E10" s="14" t="n"/>
      <c r="F10" s="15" t="n"/>
      <c r="G10" s="14" t="n"/>
      <c r="H10" s="14" t="n"/>
      <c r="I10" s="15">
        <f>IF(OR(E10="",F10=""),"",IF(E10="경조금",200000,30000))</f>
        <v/>
      </c>
      <c r="J10" s="14">
        <f>IF(I10="","",IF(F10&gt;I10,"초과",""))</f>
        <v/>
      </c>
      <c r="K10" s="14">
        <f>IF(J10&lt;&gt;"초과","",IF(OR(G10="",G10="간이영수증",G10="없음(청첩장·부고만)",AND(G10="신용카드",H10&lt;&gt;"법인")),"확인 필요",""))</f>
        <v/>
      </c>
      <c r="L10" s="15">
        <f>IF(OR(A10="",F10=""),"",SUMIFS($F$4:$F$503,$A$4:$A$503,"&gt;="&amp;DATE(YEAR(A10),1,1),$A$4:$A$503,"&lt;="&amp;A10))</f>
        <v/>
      </c>
      <c r="M10" s="13" t="n"/>
      <c r="N10" s="13" t="n"/>
    </row>
    <row r="11">
      <c r="A11" s="12" t="n"/>
      <c r="B11" s="13" t="n"/>
      <c r="C11" s="13" t="n"/>
      <c r="D11" s="13" t="n"/>
      <c r="E11" s="14" t="n"/>
      <c r="F11" s="15" t="n"/>
      <c r="G11" s="14" t="n"/>
      <c r="H11" s="14" t="n"/>
      <c r="I11" s="15">
        <f>IF(OR(E11="",F11=""),"",IF(E11="경조금",200000,30000))</f>
        <v/>
      </c>
      <c r="J11" s="14">
        <f>IF(I11="","",IF(F11&gt;I11,"초과",""))</f>
        <v/>
      </c>
      <c r="K11" s="14">
        <f>IF(J11&lt;&gt;"초과","",IF(OR(G11="",G11="간이영수증",G11="없음(청첩장·부고만)",AND(G11="신용카드",H11&lt;&gt;"법인")),"확인 필요",""))</f>
        <v/>
      </c>
      <c r="L11" s="15">
        <f>IF(OR(A11="",F11=""),"",SUMIFS($F$4:$F$503,$A$4:$A$503,"&gt;="&amp;DATE(YEAR(A11),1,1),$A$4:$A$503,"&lt;="&amp;A11))</f>
        <v/>
      </c>
      <c r="M11" s="13" t="n"/>
      <c r="N11" s="13" t="n"/>
    </row>
    <row r="12">
      <c r="A12" s="12" t="n"/>
      <c r="B12" s="13" t="n"/>
      <c r="C12" s="13" t="n"/>
      <c r="D12" s="13" t="n"/>
      <c r="E12" s="14" t="n"/>
      <c r="F12" s="15" t="n"/>
      <c r="G12" s="14" t="n"/>
      <c r="H12" s="14" t="n"/>
      <c r="I12" s="15">
        <f>IF(OR(E12="",F12=""),"",IF(E12="경조금",200000,30000))</f>
        <v/>
      </c>
      <c r="J12" s="14">
        <f>IF(I12="","",IF(F12&gt;I12,"초과",""))</f>
        <v/>
      </c>
      <c r="K12" s="14">
        <f>IF(J12&lt;&gt;"초과","",IF(OR(G12="",G12="간이영수증",G12="없음(청첩장·부고만)",AND(G12="신용카드",H12&lt;&gt;"법인")),"확인 필요",""))</f>
        <v/>
      </c>
      <c r="L12" s="15">
        <f>IF(OR(A12="",F12=""),"",SUMIFS($F$4:$F$503,$A$4:$A$503,"&gt;="&amp;DATE(YEAR(A12),1,1),$A$4:$A$503,"&lt;="&amp;A12))</f>
        <v/>
      </c>
      <c r="M12" s="13" t="n"/>
      <c r="N12" s="13" t="n"/>
    </row>
    <row r="13">
      <c r="A13" s="12" t="n"/>
      <c r="B13" s="13" t="n"/>
      <c r="C13" s="13" t="n"/>
      <c r="D13" s="13" t="n"/>
      <c r="E13" s="14" t="n"/>
      <c r="F13" s="15" t="n"/>
      <c r="G13" s="14" t="n"/>
      <c r="H13" s="14" t="n"/>
      <c r="I13" s="15">
        <f>IF(OR(E13="",F13=""),"",IF(E13="경조금",200000,30000))</f>
        <v/>
      </c>
      <c r="J13" s="14">
        <f>IF(I13="","",IF(F13&gt;I13,"초과",""))</f>
        <v/>
      </c>
      <c r="K13" s="14">
        <f>IF(J13&lt;&gt;"초과","",IF(OR(G13="",G13="간이영수증",G13="없음(청첩장·부고만)",AND(G13="신용카드",H13&lt;&gt;"법인")),"확인 필요",""))</f>
        <v/>
      </c>
      <c r="L13" s="15">
        <f>IF(OR(A13="",F13=""),"",SUMIFS($F$4:$F$503,$A$4:$A$503,"&gt;="&amp;DATE(YEAR(A13),1,1),$A$4:$A$503,"&lt;="&amp;A13))</f>
        <v/>
      </c>
      <c r="M13" s="13" t="n"/>
      <c r="N13" s="13" t="n"/>
    </row>
    <row r="14">
      <c r="A14" s="12" t="n"/>
      <c r="B14" s="13" t="n"/>
      <c r="C14" s="13" t="n"/>
      <c r="D14" s="13" t="n"/>
      <c r="E14" s="14" t="n"/>
      <c r="F14" s="15" t="n"/>
      <c r="G14" s="14" t="n"/>
      <c r="H14" s="14" t="n"/>
      <c r="I14" s="15">
        <f>IF(OR(E14="",F14=""),"",IF(E14="경조금",200000,30000))</f>
        <v/>
      </c>
      <c r="J14" s="14">
        <f>IF(I14="","",IF(F14&gt;I14,"초과",""))</f>
        <v/>
      </c>
      <c r="K14" s="14">
        <f>IF(J14&lt;&gt;"초과","",IF(OR(G14="",G14="간이영수증",G14="없음(청첩장·부고만)",AND(G14="신용카드",H14&lt;&gt;"법인")),"확인 필요",""))</f>
        <v/>
      </c>
      <c r="L14" s="15">
        <f>IF(OR(A14="",F14=""),"",SUMIFS($F$4:$F$503,$A$4:$A$503,"&gt;="&amp;DATE(YEAR(A14),1,1),$A$4:$A$503,"&lt;="&amp;A14))</f>
        <v/>
      </c>
      <c r="M14" s="13" t="n"/>
      <c r="N14" s="13" t="n"/>
    </row>
    <row r="15">
      <c r="A15" s="12" t="n"/>
      <c r="B15" s="13" t="n"/>
      <c r="C15" s="13" t="n"/>
      <c r="D15" s="13" t="n"/>
      <c r="E15" s="14" t="n"/>
      <c r="F15" s="15" t="n"/>
      <c r="G15" s="14" t="n"/>
      <c r="H15" s="14" t="n"/>
      <c r="I15" s="15">
        <f>IF(OR(E15="",F15=""),"",IF(E15="경조금",200000,30000))</f>
        <v/>
      </c>
      <c r="J15" s="14">
        <f>IF(I15="","",IF(F15&gt;I15,"초과",""))</f>
        <v/>
      </c>
      <c r="K15" s="14">
        <f>IF(J15&lt;&gt;"초과","",IF(OR(G15="",G15="간이영수증",G15="없음(청첩장·부고만)",AND(G15="신용카드",H15&lt;&gt;"법인")),"확인 필요",""))</f>
        <v/>
      </c>
      <c r="L15" s="15">
        <f>IF(OR(A15="",F15=""),"",SUMIFS($F$4:$F$503,$A$4:$A$503,"&gt;="&amp;DATE(YEAR(A15),1,1),$A$4:$A$503,"&lt;="&amp;A15))</f>
        <v/>
      </c>
      <c r="M15" s="13" t="n"/>
      <c r="N15" s="13" t="n"/>
    </row>
    <row r="16">
      <c r="A16" s="12" t="n"/>
      <c r="B16" s="13" t="n"/>
      <c r="C16" s="13" t="n"/>
      <c r="D16" s="13" t="n"/>
      <c r="E16" s="14" t="n"/>
      <c r="F16" s="15" t="n"/>
      <c r="G16" s="14" t="n"/>
      <c r="H16" s="14" t="n"/>
      <c r="I16" s="15">
        <f>IF(OR(E16="",F16=""),"",IF(E16="경조금",200000,30000))</f>
        <v/>
      </c>
      <c r="J16" s="14">
        <f>IF(I16="","",IF(F16&gt;I16,"초과",""))</f>
        <v/>
      </c>
      <c r="K16" s="14">
        <f>IF(J16&lt;&gt;"초과","",IF(OR(G16="",G16="간이영수증",G16="없음(청첩장·부고만)",AND(G16="신용카드",H16&lt;&gt;"법인")),"확인 필요",""))</f>
        <v/>
      </c>
      <c r="L16" s="15">
        <f>IF(OR(A16="",F16=""),"",SUMIFS($F$4:$F$503,$A$4:$A$503,"&gt;="&amp;DATE(YEAR(A16),1,1),$A$4:$A$503,"&lt;="&amp;A16))</f>
        <v/>
      </c>
      <c r="M16" s="13" t="n"/>
      <c r="N16" s="13" t="n"/>
    </row>
    <row r="17">
      <c r="A17" s="12" t="n"/>
      <c r="B17" s="13" t="n"/>
      <c r="C17" s="13" t="n"/>
      <c r="D17" s="13" t="n"/>
      <c r="E17" s="14" t="n"/>
      <c r="F17" s="15" t="n"/>
      <c r="G17" s="14" t="n"/>
      <c r="H17" s="14" t="n"/>
      <c r="I17" s="15">
        <f>IF(OR(E17="",F17=""),"",IF(E17="경조금",200000,30000))</f>
        <v/>
      </c>
      <c r="J17" s="14">
        <f>IF(I17="","",IF(F17&gt;I17,"초과",""))</f>
        <v/>
      </c>
      <c r="K17" s="14">
        <f>IF(J17&lt;&gt;"초과","",IF(OR(G17="",G17="간이영수증",G17="없음(청첩장·부고만)",AND(G17="신용카드",H17&lt;&gt;"법인")),"확인 필요",""))</f>
        <v/>
      </c>
      <c r="L17" s="15">
        <f>IF(OR(A17="",F17=""),"",SUMIFS($F$4:$F$503,$A$4:$A$503,"&gt;="&amp;DATE(YEAR(A17),1,1),$A$4:$A$503,"&lt;="&amp;A17))</f>
        <v/>
      </c>
      <c r="M17" s="13" t="n"/>
      <c r="N17" s="13" t="n"/>
    </row>
    <row r="18">
      <c r="A18" s="12" t="n"/>
      <c r="B18" s="13" t="n"/>
      <c r="C18" s="13" t="n"/>
      <c r="D18" s="13" t="n"/>
      <c r="E18" s="14" t="n"/>
      <c r="F18" s="15" t="n"/>
      <c r="G18" s="14" t="n"/>
      <c r="H18" s="14" t="n"/>
      <c r="I18" s="15">
        <f>IF(OR(E18="",F18=""),"",IF(E18="경조금",200000,30000))</f>
        <v/>
      </c>
      <c r="J18" s="14">
        <f>IF(I18="","",IF(F18&gt;I18,"초과",""))</f>
        <v/>
      </c>
      <c r="K18" s="14">
        <f>IF(J18&lt;&gt;"초과","",IF(OR(G18="",G18="간이영수증",G18="없음(청첩장·부고만)",AND(G18="신용카드",H18&lt;&gt;"법인")),"확인 필요",""))</f>
        <v/>
      </c>
      <c r="L18" s="15">
        <f>IF(OR(A18="",F18=""),"",SUMIFS($F$4:$F$503,$A$4:$A$503,"&gt;="&amp;DATE(YEAR(A18),1,1),$A$4:$A$503,"&lt;="&amp;A18))</f>
        <v/>
      </c>
      <c r="M18" s="13" t="n"/>
      <c r="N18" s="13" t="n"/>
    </row>
    <row r="19">
      <c r="A19" s="12" t="n"/>
      <c r="B19" s="13" t="n"/>
      <c r="C19" s="13" t="n"/>
      <c r="D19" s="13" t="n"/>
      <c r="E19" s="14" t="n"/>
      <c r="F19" s="15" t="n"/>
      <c r="G19" s="14" t="n"/>
      <c r="H19" s="14" t="n"/>
      <c r="I19" s="15">
        <f>IF(OR(E19="",F19=""),"",IF(E19="경조금",200000,30000))</f>
        <v/>
      </c>
      <c r="J19" s="14">
        <f>IF(I19="","",IF(F19&gt;I19,"초과",""))</f>
        <v/>
      </c>
      <c r="K19" s="14">
        <f>IF(J19&lt;&gt;"초과","",IF(OR(G19="",G19="간이영수증",G19="없음(청첩장·부고만)",AND(G19="신용카드",H19&lt;&gt;"법인")),"확인 필요",""))</f>
        <v/>
      </c>
      <c r="L19" s="15">
        <f>IF(OR(A19="",F19=""),"",SUMIFS($F$4:$F$503,$A$4:$A$503,"&gt;="&amp;DATE(YEAR(A19),1,1),$A$4:$A$503,"&lt;="&amp;A19))</f>
        <v/>
      </c>
      <c r="M19" s="13" t="n"/>
      <c r="N19" s="13" t="n"/>
    </row>
    <row r="20">
      <c r="A20" s="12" t="n"/>
      <c r="B20" s="13" t="n"/>
      <c r="C20" s="13" t="n"/>
      <c r="D20" s="13" t="n"/>
      <c r="E20" s="14" t="n"/>
      <c r="F20" s="15" t="n"/>
      <c r="G20" s="14" t="n"/>
      <c r="H20" s="14" t="n"/>
      <c r="I20" s="15">
        <f>IF(OR(E20="",F20=""),"",IF(E20="경조금",200000,30000))</f>
        <v/>
      </c>
      <c r="J20" s="14">
        <f>IF(I20="","",IF(F20&gt;I20,"초과",""))</f>
        <v/>
      </c>
      <c r="K20" s="14">
        <f>IF(J20&lt;&gt;"초과","",IF(OR(G20="",G20="간이영수증",G20="없음(청첩장·부고만)",AND(G20="신용카드",H20&lt;&gt;"법인")),"확인 필요",""))</f>
        <v/>
      </c>
      <c r="L20" s="15">
        <f>IF(OR(A20="",F20=""),"",SUMIFS($F$4:$F$503,$A$4:$A$503,"&gt;="&amp;DATE(YEAR(A20),1,1),$A$4:$A$503,"&lt;="&amp;A20))</f>
        <v/>
      </c>
      <c r="M20" s="13" t="n"/>
      <c r="N20" s="13" t="n"/>
    </row>
    <row r="21">
      <c r="A21" s="12" t="n"/>
      <c r="B21" s="13" t="n"/>
      <c r="C21" s="13" t="n"/>
      <c r="D21" s="13" t="n"/>
      <c r="E21" s="14" t="n"/>
      <c r="F21" s="15" t="n"/>
      <c r="G21" s="14" t="n"/>
      <c r="H21" s="14" t="n"/>
      <c r="I21" s="15">
        <f>IF(OR(E21="",F21=""),"",IF(E21="경조금",200000,30000))</f>
        <v/>
      </c>
      <c r="J21" s="14">
        <f>IF(I21="","",IF(F21&gt;I21,"초과",""))</f>
        <v/>
      </c>
      <c r="K21" s="14">
        <f>IF(J21&lt;&gt;"초과","",IF(OR(G21="",G21="간이영수증",G21="없음(청첩장·부고만)",AND(G21="신용카드",H21&lt;&gt;"법인")),"확인 필요",""))</f>
        <v/>
      </c>
      <c r="L21" s="15">
        <f>IF(OR(A21="",F21=""),"",SUMIFS($F$4:$F$503,$A$4:$A$503,"&gt;="&amp;DATE(YEAR(A21),1,1),$A$4:$A$503,"&lt;="&amp;A21))</f>
        <v/>
      </c>
      <c r="M21" s="13" t="n"/>
      <c r="N21" s="13" t="n"/>
    </row>
    <row r="22">
      <c r="A22" s="12" t="n"/>
      <c r="B22" s="13" t="n"/>
      <c r="C22" s="13" t="n"/>
      <c r="D22" s="13" t="n"/>
      <c r="E22" s="14" t="n"/>
      <c r="F22" s="15" t="n"/>
      <c r="G22" s="14" t="n"/>
      <c r="H22" s="14" t="n"/>
      <c r="I22" s="15">
        <f>IF(OR(E22="",F22=""),"",IF(E22="경조금",200000,30000))</f>
        <v/>
      </c>
      <c r="J22" s="14">
        <f>IF(I22="","",IF(F22&gt;I22,"초과",""))</f>
        <v/>
      </c>
      <c r="K22" s="14">
        <f>IF(J22&lt;&gt;"초과","",IF(OR(G22="",G22="간이영수증",G22="없음(청첩장·부고만)",AND(G22="신용카드",H22&lt;&gt;"법인")),"확인 필요",""))</f>
        <v/>
      </c>
      <c r="L22" s="15">
        <f>IF(OR(A22="",F22=""),"",SUMIFS($F$4:$F$503,$A$4:$A$503,"&gt;="&amp;DATE(YEAR(A22),1,1),$A$4:$A$503,"&lt;="&amp;A22))</f>
        <v/>
      </c>
      <c r="M22" s="13" t="n"/>
      <c r="N22" s="13" t="n"/>
    </row>
    <row r="23">
      <c r="A23" s="12" t="n"/>
      <c r="B23" s="13" t="n"/>
      <c r="C23" s="13" t="n"/>
      <c r="D23" s="13" t="n"/>
      <c r="E23" s="14" t="n"/>
      <c r="F23" s="15" t="n"/>
      <c r="G23" s="14" t="n"/>
      <c r="H23" s="14" t="n"/>
      <c r="I23" s="15">
        <f>IF(OR(E23="",F23=""),"",IF(E23="경조금",200000,30000))</f>
        <v/>
      </c>
      <c r="J23" s="14">
        <f>IF(I23="","",IF(F23&gt;I23,"초과",""))</f>
        <v/>
      </c>
      <c r="K23" s="14">
        <f>IF(J23&lt;&gt;"초과","",IF(OR(G23="",G23="간이영수증",G23="없음(청첩장·부고만)",AND(G23="신용카드",H23&lt;&gt;"법인")),"확인 필요",""))</f>
        <v/>
      </c>
      <c r="L23" s="15">
        <f>IF(OR(A23="",F23=""),"",SUMIFS($F$4:$F$503,$A$4:$A$503,"&gt;="&amp;DATE(YEAR(A23),1,1),$A$4:$A$503,"&lt;="&amp;A23))</f>
        <v/>
      </c>
      <c r="M23" s="13" t="n"/>
      <c r="N23" s="13" t="n"/>
    </row>
    <row r="24">
      <c r="A24" s="12" t="n"/>
      <c r="B24" s="13" t="n"/>
      <c r="C24" s="13" t="n"/>
      <c r="D24" s="13" t="n"/>
      <c r="E24" s="14" t="n"/>
      <c r="F24" s="15" t="n"/>
      <c r="G24" s="14" t="n"/>
      <c r="H24" s="14" t="n"/>
      <c r="I24" s="15">
        <f>IF(OR(E24="",F24=""),"",IF(E24="경조금",200000,30000))</f>
        <v/>
      </c>
      <c r="J24" s="14">
        <f>IF(I24="","",IF(F24&gt;I24,"초과",""))</f>
        <v/>
      </c>
      <c r="K24" s="14">
        <f>IF(J24&lt;&gt;"초과","",IF(OR(G24="",G24="간이영수증",G24="없음(청첩장·부고만)",AND(G24="신용카드",H24&lt;&gt;"법인")),"확인 필요",""))</f>
        <v/>
      </c>
      <c r="L24" s="15">
        <f>IF(OR(A24="",F24=""),"",SUMIFS($F$4:$F$503,$A$4:$A$503,"&gt;="&amp;DATE(YEAR(A24),1,1),$A$4:$A$503,"&lt;="&amp;A24))</f>
        <v/>
      </c>
      <c r="M24" s="13" t="n"/>
      <c r="N24" s="13" t="n"/>
    </row>
    <row r="25">
      <c r="A25" s="12" t="n"/>
      <c r="B25" s="13" t="n"/>
      <c r="C25" s="13" t="n"/>
      <c r="D25" s="13" t="n"/>
      <c r="E25" s="14" t="n"/>
      <c r="F25" s="15" t="n"/>
      <c r="G25" s="14" t="n"/>
      <c r="H25" s="14" t="n"/>
      <c r="I25" s="15">
        <f>IF(OR(E25="",F25=""),"",IF(E25="경조금",200000,30000))</f>
        <v/>
      </c>
      <c r="J25" s="14">
        <f>IF(I25="","",IF(F25&gt;I25,"초과",""))</f>
        <v/>
      </c>
      <c r="K25" s="14">
        <f>IF(J25&lt;&gt;"초과","",IF(OR(G25="",G25="간이영수증",G25="없음(청첩장·부고만)",AND(G25="신용카드",H25&lt;&gt;"법인")),"확인 필요",""))</f>
        <v/>
      </c>
      <c r="L25" s="15">
        <f>IF(OR(A25="",F25=""),"",SUMIFS($F$4:$F$503,$A$4:$A$503,"&gt;="&amp;DATE(YEAR(A25),1,1),$A$4:$A$503,"&lt;="&amp;A25))</f>
        <v/>
      </c>
      <c r="M25" s="13" t="n"/>
      <c r="N25" s="13" t="n"/>
    </row>
    <row r="26">
      <c r="A26" s="12" t="n"/>
      <c r="B26" s="13" t="n"/>
      <c r="C26" s="13" t="n"/>
      <c r="D26" s="13" t="n"/>
      <c r="E26" s="14" t="n"/>
      <c r="F26" s="15" t="n"/>
      <c r="G26" s="14" t="n"/>
      <c r="H26" s="14" t="n"/>
      <c r="I26" s="15">
        <f>IF(OR(E26="",F26=""),"",IF(E26="경조금",200000,30000))</f>
        <v/>
      </c>
      <c r="J26" s="14">
        <f>IF(I26="","",IF(F26&gt;I26,"초과",""))</f>
        <v/>
      </c>
      <c r="K26" s="14">
        <f>IF(J26&lt;&gt;"초과","",IF(OR(G26="",G26="간이영수증",G26="없음(청첩장·부고만)",AND(G26="신용카드",H26&lt;&gt;"법인")),"확인 필요",""))</f>
        <v/>
      </c>
      <c r="L26" s="15">
        <f>IF(OR(A26="",F26=""),"",SUMIFS($F$4:$F$503,$A$4:$A$503,"&gt;="&amp;DATE(YEAR(A26),1,1),$A$4:$A$503,"&lt;="&amp;A26))</f>
        <v/>
      </c>
      <c r="M26" s="13" t="n"/>
      <c r="N26" s="13" t="n"/>
    </row>
    <row r="27">
      <c r="A27" s="12" t="n"/>
      <c r="B27" s="13" t="n"/>
      <c r="C27" s="13" t="n"/>
      <c r="D27" s="13" t="n"/>
      <c r="E27" s="14" t="n"/>
      <c r="F27" s="15" t="n"/>
      <c r="G27" s="14" t="n"/>
      <c r="H27" s="14" t="n"/>
      <c r="I27" s="15">
        <f>IF(OR(E27="",F27=""),"",IF(E27="경조금",200000,30000))</f>
        <v/>
      </c>
      <c r="J27" s="14">
        <f>IF(I27="","",IF(F27&gt;I27,"초과",""))</f>
        <v/>
      </c>
      <c r="K27" s="14">
        <f>IF(J27&lt;&gt;"초과","",IF(OR(G27="",G27="간이영수증",G27="없음(청첩장·부고만)",AND(G27="신용카드",H27&lt;&gt;"법인")),"확인 필요",""))</f>
        <v/>
      </c>
      <c r="L27" s="15">
        <f>IF(OR(A27="",F27=""),"",SUMIFS($F$4:$F$503,$A$4:$A$503,"&gt;="&amp;DATE(YEAR(A27),1,1),$A$4:$A$503,"&lt;="&amp;A27))</f>
        <v/>
      </c>
      <c r="M27" s="13" t="n"/>
      <c r="N27" s="13" t="n"/>
    </row>
    <row r="28">
      <c r="A28" s="12" t="n"/>
      <c r="B28" s="13" t="n"/>
      <c r="C28" s="13" t="n"/>
      <c r="D28" s="13" t="n"/>
      <c r="E28" s="14" t="n"/>
      <c r="F28" s="15" t="n"/>
      <c r="G28" s="14" t="n"/>
      <c r="H28" s="14" t="n"/>
      <c r="I28" s="15">
        <f>IF(OR(E28="",F28=""),"",IF(E28="경조금",200000,30000))</f>
        <v/>
      </c>
      <c r="J28" s="14">
        <f>IF(I28="","",IF(F28&gt;I28,"초과",""))</f>
        <v/>
      </c>
      <c r="K28" s="14">
        <f>IF(J28&lt;&gt;"초과","",IF(OR(G28="",G28="간이영수증",G28="없음(청첩장·부고만)",AND(G28="신용카드",H28&lt;&gt;"법인")),"확인 필요",""))</f>
        <v/>
      </c>
      <c r="L28" s="15">
        <f>IF(OR(A28="",F28=""),"",SUMIFS($F$4:$F$503,$A$4:$A$503,"&gt;="&amp;DATE(YEAR(A28),1,1),$A$4:$A$503,"&lt;="&amp;A28))</f>
        <v/>
      </c>
      <c r="M28" s="13" t="n"/>
      <c r="N28" s="13" t="n"/>
    </row>
    <row r="29">
      <c r="A29" s="12" t="n"/>
      <c r="B29" s="13" t="n"/>
      <c r="C29" s="13" t="n"/>
      <c r="D29" s="13" t="n"/>
      <c r="E29" s="14" t="n"/>
      <c r="F29" s="15" t="n"/>
      <c r="G29" s="14" t="n"/>
      <c r="H29" s="14" t="n"/>
      <c r="I29" s="15">
        <f>IF(OR(E29="",F29=""),"",IF(E29="경조금",200000,30000))</f>
        <v/>
      </c>
      <c r="J29" s="14">
        <f>IF(I29="","",IF(F29&gt;I29,"초과",""))</f>
        <v/>
      </c>
      <c r="K29" s="14">
        <f>IF(J29&lt;&gt;"초과","",IF(OR(G29="",G29="간이영수증",G29="없음(청첩장·부고만)",AND(G29="신용카드",H29&lt;&gt;"법인")),"확인 필요",""))</f>
        <v/>
      </c>
      <c r="L29" s="15">
        <f>IF(OR(A29="",F29=""),"",SUMIFS($F$4:$F$503,$A$4:$A$503,"&gt;="&amp;DATE(YEAR(A29),1,1),$A$4:$A$503,"&lt;="&amp;A29))</f>
        <v/>
      </c>
      <c r="M29" s="13" t="n"/>
      <c r="N29" s="13" t="n"/>
    </row>
    <row r="30">
      <c r="A30" s="12" t="n"/>
      <c r="B30" s="13" t="n"/>
      <c r="C30" s="13" t="n"/>
      <c r="D30" s="13" t="n"/>
      <c r="E30" s="14" t="n"/>
      <c r="F30" s="15" t="n"/>
      <c r="G30" s="14" t="n"/>
      <c r="H30" s="14" t="n"/>
      <c r="I30" s="15">
        <f>IF(OR(E30="",F30=""),"",IF(E30="경조금",200000,30000))</f>
        <v/>
      </c>
      <c r="J30" s="14">
        <f>IF(I30="","",IF(F30&gt;I30,"초과",""))</f>
        <v/>
      </c>
      <c r="K30" s="14">
        <f>IF(J30&lt;&gt;"초과","",IF(OR(G30="",G30="간이영수증",G30="없음(청첩장·부고만)",AND(G30="신용카드",H30&lt;&gt;"법인")),"확인 필요",""))</f>
        <v/>
      </c>
      <c r="L30" s="15">
        <f>IF(OR(A30="",F30=""),"",SUMIFS($F$4:$F$503,$A$4:$A$503,"&gt;="&amp;DATE(YEAR(A30),1,1),$A$4:$A$503,"&lt;="&amp;A30))</f>
        <v/>
      </c>
      <c r="M30" s="13" t="n"/>
      <c r="N30" s="13" t="n"/>
    </row>
    <row r="31">
      <c r="A31" s="12" t="n"/>
      <c r="B31" s="13" t="n"/>
      <c r="C31" s="13" t="n"/>
      <c r="D31" s="13" t="n"/>
      <c r="E31" s="14" t="n"/>
      <c r="F31" s="15" t="n"/>
      <c r="G31" s="14" t="n"/>
      <c r="H31" s="14" t="n"/>
      <c r="I31" s="15">
        <f>IF(OR(E31="",F31=""),"",IF(E31="경조금",200000,30000))</f>
        <v/>
      </c>
      <c r="J31" s="14">
        <f>IF(I31="","",IF(F31&gt;I31,"초과",""))</f>
        <v/>
      </c>
      <c r="K31" s="14">
        <f>IF(J31&lt;&gt;"초과","",IF(OR(G31="",G31="간이영수증",G31="없음(청첩장·부고만)",AND(G31="신용카드",H31&lt;&gt;"법인")),"확인 필요",""))</f>
        <v/>
      </c>
      <c r="L31" s="15">
        <f>IF(OR(A31="",F31=""),"",SUMIFS($F$4:$F$503,$A$4:$A$503,"&gt;="&amp;DATE(YEAR(A31),1,1),$A$4:$A$503,"&lt;="&amp;A31))</f>
        <v/>
      </c>
      <c r="M31" s="13" t="n"/>
      <c r="N31" s="13" t="n"/>
    </row>
    <row r="32">
      <c r="A32" s="12" t="n"/>
      <c r="B32" s="13" t="n"/>
      <c r="C32" s="13" t="n"/>
      <c r="D32" s="13" t="n"/>
      <c r="E32" s="14" t="n"/>
      <c r="F32" s="15" t="n"/>
      <c r="G32" s="14" t="n"/>
      <c r="H32" s="14" t="n"/>
      <c r="I32" s="15">
        <f>IF(OR(E32="",F32=""),"",IF(E32="경조금",200000,30000))</f>
        <v/>
      </c>
      <c r="J32" s="14">
        <f>IF(I32="","",IF(F32&gt;I32,"초과",""))</f>
        <v/>
      </c>
      <c r="K32" s="14">
        <f>IF(J32&lt;&gt;"초과","",IF(OR(G32="",G32="간이영수증",G32="없음(청첩장·부고만)",AND(G32="신용카드",H32&lt;&gt;"법인")),"확인 필요",""))</f>
        <v/>
      </c>
      <c r="L32" s="15">
        <f>IF(OR(A32="",F32=""),"",SUMIFS($F$4:$F$503,$A$4:$A$503,"&gt;="&amp;DATE(YEAR(A32),1,1),$A$4:$A$503,"&lt;="&amp;A32))</f>
        <v/>
      </c>
      <c r="M32" s="13" t="n"/>
      <c r="N32" s="13" t="n"/>
    </row>
    <row r="33">
      <c r="A33" s="12" t="n"/>
      <c r="B33" s="13" t="n"/>
      <c r="C33" s="13" t="n"/>
      <c r="D33" s="13" t="n"/>
      <c r="E33" s="14" t="n"/>
      <c r="F33" s="15" t="n"/>
      <c r="G33" s="14" t="n"/>
      <c r="H33" s="14" t="n"/>
      <c r="I33" s="15">
        <f>IF(OR(E33="",F33=""),"",IF(E33="경조금",200000,30000))</f>
        <v/>
      </c>
      <c r="J33" s="14">
        <f>IF(I33="","",IF(F33&gt;I33,"초과",""))</f>
        <v/>
      </c>
      <c r="K33" s="14">
        <f>IF(J33&lt;&gt;"초과","",IF(OR(G33="",G33="간이영수증",G33="없음(청첩장·부고만)",AND(G33="신용카드",H33&lt;&gt;"법인")),"확인 필요",""))</f>
        <v/>
      </c>
      <c r="L33" s="15">
        <f>IF(OR(A33="",F33=""),"",SUMIFS($F$4:$F$503,$A$4:$A$503,"&gt;="&amp;DATE(YEAR(A33),1,1),$A$4:$A$503,"&lt;="&amp;A33))</f>
        <v/>
      </c>
      <c r="M33" s="13" t="n"/>
      <c r="N33" s="13" t="n"/>
    </row>
    <row r="34">
      <c r="A34" s="12" t="n"/>
      <c r="B34" s="13" t="n"/>
      <c r="C34" s="13" t="n"/>
      <c r="D34" s="13" t="n"/>
      <c r="E34" s="14" t="n"/>
      <c r="F34" s="15" t="n"/>
      <c r="G34" s="14" t="n"/>
      <c r="H34" s="14" t="n"/>
      <c r="I34" s="15">
        <f>IF(OR(E34="",F34=""),"",IF(E34="경조금",200000,30000))</f>
        <v/>
      </c>
      <c r="J34" s="14">
        <f>IF(I34="","",IF(F34&gt;I34,"초과",""))</f>
        <v/>
      </c>
      <c r="K34" s="14">
        <f>IF(J34&lt;&gt;"초과","",IF(OR(G34="",G34="간이영수증",G34="없음(청첩장·부고만)",AND(G34="신용카드",H34&lt;&gt;"법인")),"확인 필요",""))</f>
        <v/>
      </c>
      <c r="L34" s="15">
        <f>IF(OR(A34="",F34=""),"",SUMIFS($F$4:$F$503,$A$4:$A$503,"&gt;="&amp;DATE(YEAR(A34),1,1),$A$4:$A$503,"&lt;="&amp;A34))</f>
        <v/>
      </c>
      <c r="M34" s="13" t="n"/>
      <c r="N34" s="13" t="n"/>
    </row>
    <row r="35">
      <c r="A35" s="12" t="n"/>
      <c r="B35" s="13" t="n"/>
      <c r="C35" s="13" t="n"/>
      <c r="D35" s="13" t="n"/>
      <c r="E35" s="14" t="n"/>
      <c r="F35" s="15" t="n"/>
      <c r="G35" s="14" t="n"/>
      <c r="H35" s="14" t="n"/>
      <c r="I35" s="15">
        <f>IF(OR(E35="",F35=""),"",IF(E35="경조금",200000,30000))</f>
        <v/>
      </c>
      <c r="J35" s="14">
        <f>IF(I35="","",IF(F35&gt;I35,"초과",""))</f>
        <v/>
      </c>
      <c r="K35" s="14">
        <f>IF(J35&lt;&gt;"초과","",IF(OR(G35="",G35="간이영수증",G35="없음(청첩장·부고만)",AND(G35="신용카드",H35&lt;&gt;"법인")),"확인 필요",""))</f>
        <v/>
      </c>
      <c r="L35" s="15">
        <f>IF(OR(A35="",F35=""),"",SUMIFS($F$4:$F$503,$A$4:$A$503,"&gt;="&amp;DATE(YEAR(A35),1,1),$A$4:$A$503,"&lt;="&amp;A35))</f>
        <v/>
      </c>
      <c r="M35" s="13" t="n"/>
      <c r="N35" s="13" t="n"/>
    </row>
    <row r="36">
      <c r="A36" s="12" t="n"/>
      <c r="B36" s="13" t="n"/>
      <c r="C36" s="13" t="n"/>
      <c r="D36" s="13" t="n"/>
      <c r="E36" s="14" t="n"/>
      <c r="F36" s="15" t="n"/>
      <c r="G36" s="14" t="n"/>
      <c r="H36" s="14" t="n"/>
      <c r="I36" s="15">
        <f>IF(OR(E36="",F36=""),"",IF(E36="경조금",200000,30000))</f>
        <v/>
      </c>
      <c r="J36" s="14">
        <f>IF(I36="","",IF(F36&gt;I36,"초과",""))</f>
        <v/>
      </c>
      <c r="K36" s="14">
        <f>IF(J36&lt;&gt;"초과","",IF(OR(G36="",G36="간이영수증",G36="없음(청첩장·부고만)",AND(G36="신용카드",H36&lt;&gt;"법인")),"확인 필요",""))</f>
        <v/>
      </c>
      <c r="L36" s="15">
        <f>IF(OR(A36="",F36=""),"",SUMIFS($F$4:$F$503,$A$4:$A$503,"&gt;="&amp;DATE(YEAR(A36),1,1),$A$4:$A$503,"&lt;="&amp;A36))</f>
        <v/>
      </c>
      <c r="M36" s="13" t="n"/>
      <c r="N36" s="13" t="n"/>
    </row>
    <row r="37">
      <c r="A37" s="12" t="n"/>
      <c r="B37" s="13" t="n"/>
      <c r="C37" s="13" t="n"/>
      <c r="D37" s="13" t="n"/>
      <c r="E37" s="14" t="n"/>
      <c r="F37" s="15" t="n"/>
      <c r="G37" s="14" t="n"/>
      <c r="H37" s="14" t="n"/>
      <c r="I37" s="15">
        <f>IF(OR(E37="",F37=""),"",IF(E37="경조금",200000,30000))</f>
        <v/>
      </c>
      <c r="J37" s="14">
        <f>IF(I37="","",IF(F37&gt;I37,"초과",""))</f>
        <v/>
      </c>
      <c r="K37" s="14">
        <f>IF(J37&lt;&gt;"초과","",IF(OR(G37="",G37="간이영수증",G37="없음(청첩장·부고만)",AND(G37="신용카드",H37&lt;&gt;"법인")),"확인 필요",""))</f>
        <v/>
      </c>
      <c r="L37" s="15">
        <f>IF(OR(A37="",F37=""),"",SUMIFS($F$4:$F$503,$A$4:$A$503,"&gt;="&amp;DATE(YEAR(A37),1,1),$A$4:$A$503,"&lt;="&amp;A37))</f>
        <v/>
      </c>
      <c r="M37" s="13" t="n"/>
      <c r="N37" s="13" t="n"/>
    </row>
    <row r="38">
      <c r="A38" s="12" t="n"/>
      <c r="B38" s="13" t="n"/>
      <c r="C38" s="13" t="n"/>
      <c r="D38" s="13" t="n"/>
      <c r="E38" s="14" t="n"/>
      <c r="F38" s="15" t="n"/>
      <c r="G38" s="14" t="n"/>
      <c r="H38" s="14" t="n"/>
      <c r="I38" s="15">
        <f>IF(OR(E38="",F38=""),"",IF(E38="경조금",200000,30000))</f>
        <v/>
      </c>
      <c r="J38" s="14">
        <f>IF(I38="","",IF(F38&gt;I38,"초과",""))</f>
        <v/>
      </c>
      <c r="K38" s="14">
        <f>IF(J38&lt;&gt;"초과","",IF(OR(G38="",G38="간이영수증",G38="없음(청첩장·부고만)",AND(G38="신용카드",H38&lt;&gt;"법인")),"확인 필요",""))</f>
        <v/>
      </c>
      <c r="L38" s="15">
        <f>IF(OR(A38="",F38=""),"",SUMIFS($F$4:$F$503,$A$4:$A$503,"&gt;="&amp;DATE(YEAR(A38),1,1),$A$4:$A$503,"&lt;="&amp;A38))</f>
        <v/>
      </c>
      <c r="M38" s="13" t="n"/>
      <c r="N38" s="13" t="n"/>
    </row>
    <row r="39">
      <c r="A39" s="12" t="n"/>
      <c r="B39" s="13" t="n"/>
      <c r="C39" s="13" t="n"/>
      <c r="D39" s="13" t="n"/>
      <c r="E39" s="14" t="n"/>
      <c r="F39" s="15" t="n"/>
      <c r="G39" s="14" t="n"/>
      <c r="H39" s="14" t="n"/>
      <c r="I39" s="15">
        <f>IF(OR(E39="",F39=""),"",IF(E39="경조금",200000,30000))</f>
        <v/>
      </c>
      <c r="J39" s="14">
        <f>IF(I39="","",IF(F39&gt;I39,"초과",""))</f>
        <v/>
      </c>
      <c r="K39" s="14">
        <f>IF(J39&lt;&gt;"초과","",IF(OR(G39="",G39="간이영수증",G39="없음(청첩장·부고만)",AND(G39="신용카드",H39&lt;&gt;"법인")),"확인 필요",""))</f>
        <v/>
      </c>
      <c r="L39" s="15">
        <f>IF(OR(A39="",F39=""),"",SUMIFS($F$4:$F$503,$A$4:$A$503,"&gt;="&amp;DATE(YEAR(A39),1,1),$A$4:$A$503,"&lt;="&amp;A39))</f>
        <v/>
      </c>
      <c r="M39" s="13" t="n"/>
      <c r="N39" s="13" t="n"/>
    </row>
    <row r="40">
      <c r="A40" s="12" t="n"/>
      <c r="B40" s="13" t="n"/>
      <c r="C40" s="13" t="n"/>
      <c r="D40" s="13" t="n"/>
      <c r="E40" s="14" t="n"/>
      <c r="F40" s="15" t="n"/>
      <c r="G40" s="14" t="n"/>
      <c r="H40" s="14" t="n"/>
      <c r="I40" s="15">
        <f>IF(OR(E40="",F40=""),"",IF(E40="경조금",200000,30000))</f>
        <v/>
      </c>
      <c r="J40" s="14">
        <f>IF(I40="","",IF(F40&gt;I40,"초과",""))</f>
        <v/>
      </c>
      <c r="K40" s="14">
        <f>IF(J40&lt;&gt;"초과","",IF(OR(G40="",G40="간이영수증",G40="없음(청첩장·부고만)",AND(G40="신용카드",H40&lt;&gt;"법인")),"확인 필요",""))</f>
        <v/>
      </c>
      <c r="L40" s="15">
        <f>IF(OR(A40="",F40=""),"",SUMIFS($F$4:$F$503,$A$4:$A$503,"&gt;="&amp;DATE(YEAR(A40),1,1),$A$4:$A$503,"&lt;="&amp;A40))</f>
        <v/>
      </c>
      <c r="M40" s="13" t="n"/>
      <c r="N40" s="13" t="n"/>
    </row>
    <row r="41">
      <c r="A41" s="12" t="n"/>
      <c r="B41" s="13" t="n"/>
      <c r="C41" s="13" t="n"/>
      <c r="D41" s="13" t="n"/>
      <c r="E41" s="14" t="n"/>
      <c r="F41" s="15" t="n"/>
      <c r="G41" s="14" t="n"/>
      <c r="H41" s="14" t="n"/>
      <c r="I41" s="15">
        <f>IF(OR(E41="",F41=""),"",IF(E41="경조금",200000,30000))</f>
        <v/>
      </c>
      <c r="J41" s="14">
        <f>IF(I41="","",IF(F41&gt;I41,"초과",""))</f>
        <v/>
      </c>
      <c r="K41" s="14">
        <f>IF(J41&lt;&gt;"초과","",IF(OR(G41="",G41="간이영수증",G41="없음(청첩장·부고만)",AND(G41="신용카드",H41&lt;&gt;"법인")),"확인 필요",""))</f>
        <v/>
      </c>
      <c r="L41" s="15">
        <f>IF(OR(A41="",F41=""),"",SUMIFS($F$4:$F$503,$A$4:$A$503,"&gt;="&amp;DATE(YEAR(A41),1,1),$A$4:$A$503,"&lt;="&amp;A41))</f>
        <v/>
      </c>
      <c r="M41" s="13" t="n"/>
      <c r="N41" s="13" t="n"/>
    </row>
    <row r="42">
      <c r="A42" s="12" t="n"/>
      <c r="B42" s="13" t="n"/>
      <c r="C42" s="13" t="n"/>
      <c r="D42" s="13" t="n"/>
      <c r="E42" s="14" t="n"/>
      <c r="F42" s="15" t="n"/>
      <c r="G42" s="14" t="n"/>
      <c r="H42" s="14" t="n"/>
      <c r="I42" s="15">
        <f>IF(OR(E42="",F42=""),"",IF(E42="경조금",200000,30000))</f>
        <v/>
      </c>
      <c r="J42" s="14">
        <f>IF(I42="","",IF(F42&gt;I42,"초과",""))</f>
        <v/>
      </c>
      <c r="K42" s="14">
        <f>IF(J42&lt;&gt;"초과","",IF(OR(G42="",G42="간이영수증",G42="없음(청첩장·부고만)",AND(G42="신용카드",H42&lt;&gt;"법인")),"확인 필요",""))</f>
        <v/>
      </c>
      <c r="L42" s="15">
        <f>IF(OR(A42="",F42=""),"",SUMIFS($F$4:$F$503,$A$4:$A$503,"&gt;="&amp;DATE(YEAR(A42),1,1),$A$4:$A$503,"&lt;="&amp;A42))</f>
        <v/>
      </c>
      <c r="M42" s="13" t="n"/>
      <c r="N42" s="13" t="n"/>
    </row>
    <row r="43">
      <c r="A43" s="12" t="n"/>
      <c r="B43" s="13" t="n"/>
      <c r="C43" s="13" t="n"/>
      <c r="D43" s="13" t="n"/>
      <c r="E43" s="14" t="n"/>
      <c r="F43" s="15" t="n"/>
      <c r="G43" s="14" t="n"/>
      <c r="H43" s="14" t="n"/>
      <c r="I43" s="15">
        <f>IF(OR(E43="",F43=""),"",IF(E43="경조금",200000,30000))</f>
        <v/>
      </c>
      <c r="J43" s="14">
        <f>IF(I43="","",IF(F43&gt;I43,"초과",""))</f>
        <v/>
      </c>
      <c r="K43" s="14">
        <f>IF(J43&lt;&gt;"초과","",IF(OR(G43="",G43="간이영수증",G43="없음(청첩장·부고만)",AND(G43="신용카드",H43&lt;&gt;"법인")),"확인 필요",""))</f>
        <v/>
      </c>
      <c r="L43" s="15">
        <f>IF(OR(A43="",F43=""),"",SUMIFS($F$4:$F$503,$A$4:$A$503,"&gt;="&amp;DATE(YEAR(A43),1,1),$A$4:$A$503,"&lt;="&amp;A43))</f>
        <v/>
      </c>
      <c r="M43" s="13" t="n"/>
      <c r="N43" s="13" t="n"/>
    </row>
    <row r="44">
      <c r="A44" s="12" t="n"/>
      <c r="B44" s="13" t="n"/>
      <c r="C44" s="13" t="n"/>
      <c r="D44" s="13" t="n"/>
      <c r="E44" s="14" t="n"/>
      <c r="F44" s="15" t="n"/>
      <c r="G44" s="14" t="n"/>
      <c r="H44" s="14" t="n"/>
      <c r="I44" s="15">
        <f>IF(OR(E44="",F44=""),"",IF(E44="경조금",200000,30000))</f>
        <v/>
      </c>
      <c r="J44" s="14">
        <f>IF(I44="","",IF(F44&gt;I44,"초과",""))</f>
        <v/>
      </c>
      <c r="K44" s="14">
        <f>IF(J44&lt;&gt;"초과","",IF(OR(G44="",G44="간이영수증",G44="없음(청첩장·부고만)",AND(G44="신용카드",H44&lt;&gt;"법인")),"확인 필요",""))</f>
        <v/>
      </c>
      <c r="L44" s="15">
        <f>IF(OR(A44="",F44=""),"",SUMIFS($F$4:$F$503,$A$4:$A$503,"&gt;="&amp;DATE(YEAR(A44),1,1),$A$4:$A$503,"&lt;="&amp;A44))</f>
        <v/>
      </c>
      <c r="M44" s="13" t="n"/>
      <c r="N44" s="13" t="n"/>
    </row>
    <row r="45">
      <c r="A45" s="12" t="n"/>
      <c r="B45" s="13" t="n"/>
      <c r="C45" s="13" t="n"/>
      <c r="D45" s="13" t="n"/>
      <c r="E45" s="14" t="n"/>
      <c r="F45" s="15" t="n"/>
      <c r="G45" s="14" t="n"/>
      <c r="H45" s="14" t="n"/>
      <c r="I45" s="15">
        <f>IF(OR(E45="",F45=""),"",IF(E45="경조금",200000,30000))</f>
        <v/>
      </c>
      <c r="J45" s="14">
        <f>IF(I45="","",IF(F45&gt;I45,"초과",""))</f>
        <v/>
      </c>
      <c r="K45" s="14">
        <f>IF(J45&lt;&gt;"초과","",IF(OR(G45="",G45="간이영수증",G45="없음(청첩장·부고만)",AND(G45="신용카드",H45&lt;&gt;"법인")),"확인 필요",""))</f>
        <v/>
      </c>
      <c r="L45" s="15">
        <f>IF(OR(A45="",F45=""),"",SUMIFS($F$4:$F$503,$A$4:$A$503,"&gt;="&amp;DATE(YEAR(A45),1,1),$A$4:$A$503,"&lt;="&amp;A45))</f>
        <v/>
      </c>
      <c r="M45" s="13" t="n"/>
      <c r="N45" s="13" t="n"/>
    </row>
    <row r="46">
      <c r="A46" s="12" t="n"/>
      <c r="B46" s="13" t="n"/>
      <c r="C46" s="13" t="n"/>
      <c r="D46" s="13" t="n"/>
      <c r="E46" s="14" t="n"/>
      <c r="F46" s="15" t="n"/>
      <c r="G46" s="14" t="n"/>
      <c r="H46" s="14" t="n"/>
      <c r="I46" s="15">
        <f>IF(OR(E46="",F46=""),"",IF(E46="경조금",200000,30000))</f>
        <v/>
      </c>
      <c r="J46" s="14">
        <f>IF(I46="","",IF(F46&gt;I46,"초과",""))</f>
        <v/>
      </c>
      <c r="K46" s="14">
        <f>IF(J46&lt;&gt;"초과","",IF(OR(G46="",G46="간이영수증",G46="없음(청첩장·부고만)",AND(G46="신용카드",H46&lt;&gt;"법인")),"확인 필요",""))</f>
        <v/>
      </c>
      <c r="L46" s="15">
        <f>IF(OR(A46="",F46=""),"",SUMIFS($F$4:$F$503,$A$4:$A$503,"&gt;="&amp;DATE(YEAR(A46),1,1),$A$4:$A$503,"&lt;="&amp;A46))</f>
        <v/>
      </c>
      <c r="M46" s="13" t="n"/>
      <c r="N46" s="13" t="n"/>
    </row>
    <row r="47">
      <c r="A47" s="12" t="n"/>
      <c r="B47" s="13" t="n"/>
      <c r="C47" s="13" t="n"/>
      <c r="D47" s="13" t="n"/>
      <c r="E47" s="14" t="n"/>
      <c r="F47" s="15" t="n"/>
      <c r="G47" s="14" t="n"/>
      <c r="H47" s="14" t="n"/>
      <c r="I47" s="15">
        <f>IF(OR(E47="",F47=""),"",IF(E47="경조금",200000,30000))</f>
        <v/>
      </c>
      <c r="J47" s="14">
        <f>IF(I47="","",IF(F47&gt;I47,"초과",""))</f>
        <v/>
      </c>
      <c r="K47" s="14">
        <f>IF(J47&lt;&gt;"초과","",IF(OR(G47="",G47="간이영수증",G47="없음(청첩장·부고만)",AND(G47="신용카드",H47&lt;&gt;"법인")),"확인 필요",""))</f>
        <v/>
      </c>
      <c r="L47" s="15">
        <f>IF(OR(A47="",F47=""),"",SUMIFS($F$4:$F$503,$A$4:$A$503,"&gt;="&amp;DATE(YEAR(A47),1,1),$A$4:$A$503,"&lt;="&amp;A47))</f>
        <v/>
      </c>
      <c r="M47" s="13" t="n"/>
      <c r="N47" s="13" t="n"/>
    </row>
    <row r="48">
      <c r="A48" s="12" t="n"/>
      <c r="B48" s="13" t="n"/>
      <c r="C48" s="13" t="n"/>
      <c r="D48" s="13" t="n"/>
      <c r="E48" s="14" t="n"/>
      <c r="F48" s="15" t="n"/>
      <c r="G48" s="14" t="n"/>
      <c r="H48" s="14" t="n"/>
      <c r="I48" s="15">
        <f>IF(OR(E48="",F48=""),"",IF(E48="경조금",200000,30000))</f>
        <v/>
      </c>
      <c r="J48" s="14">
        <f>IF(I48="","",IF(F48&gt;I48,"초과",""))</f>
        <v/>
      </c>
      <c r="K48" s="14">
        <f>IF(J48&lt;&gt;"초과","",IF(OR(G48="",G48="간이영수증",G48="없음(청첩장·부고만)",AND(G48="신용카드",H48&lt;&gt;"법인")),"확인 필요",""))</f>
        <v/>
      </c>
      <c r="L48" s="15">
        <f>IF(OR(A48="",F48=""),"",SUMIFS($F$4:$F$503,$A$4:$A$503,"&gt;="&amp;DATE(YEAR(A48),1,1),$A$4:$A$503,"&lt;="&amp;A48))</f>
        <v/>
      </c>
      <c r="M48" s="13" t="n"/>
      <c r="N48" s="13" t="n"/>
    </row>
    <row r="49">
      <c r="A49" s="12" t="n"/>
      <c r="B49" s="13" t="n"/>
      <c r="C49" s="13" t="n"/>
      <c r="D49" s="13" t="n"/>
      <c r="E49" s="14" t="n"/>
      <c r="F49" s="15" t="n"/>
      <c r="G49" s="14" t="n"/>
      <c r="H49" s="14" t="n"/>
      <c r="I49" s="15">
        <f>IF(OR(E49="",F49=""),"",IF(E49="경조금",200000,30000))</f>
        <v/>
      </c>
      <c r="J49" s="14">
        <f>IF(I49="","",IF(F49&gt;I49,"초과",""))</f>
        <v/>
      </c>
      <c r="K49" s="14">
        <f>IF(J49&lt;&gt;"초과","",IF(OR(G49="",G49="간이영수증",G49="없음(청첩장·부고만)",AND(G49="신용카드",H49&lt;&gt;"법인")),"확인 필요",""))</f>
        <v/>
      </c>
      <c r="L49" s="15">
        <f>IF(OR(A49="",F49=""),"",SUMIFS($F$4:$F$503,$A$4:$A$503,"&gt;="&amp;DATE(YEAR(A49),1,1),$A$4:$A$503,"&lt;="&amp;A49))</f>
        <v/>
      </c>
      <c r="M49" s="13" t="n"/>
      <c r="N49" s="13" t="n"/>
    </row>
    <row r="50">
      <c r="A50" s="12" t="n"/>
      <c r="B50" s="13" t="n"/>
      <c r="C50" s="13" t="n"/>
      <c r="D50" s="13" t="n"/>
      <c r="E50" s="14" t="n"/>
      <c r="F50" s="15" t="n"/>
      <c r="G50" s="14" t="n"/>
      <c r="H50" s="14" t="n"/>
      <c r="I50" s="15">
        <f>IF(OR(E50="",F50=""),"",IF(E50="경조금",200000,30000))</f>
        <v/>
      </c>
      <c r="J50" s="14">
        <f>IF(I50="","",IF(F50&gt;I50,"초과",""))</f>
        <v/>
      </c>
      <c r="K50" s="14">
        <f>IF(J50&lt;&gt;"초과","",IF(OR(G50="",G50="간이영수증",G50="없음(청첩장·부고만)",AND(G50="신용카드",H50&lt;&gt;"법인")),"확인 필요",""))</f>
        <v/>
      </c>
      <c r="L50" s="15">
        <f>IF(OR(A50="",F50=""),"",SUMIFS($F$4:$F$503,$A$4:$A$503,"&gt;="&amp;DATE(YEAR(A50),1,1),$A$4:$A$503,"&lt;="&amp;A50))</f>
        <v/>
      </c>
      <c r="M50" s="13" t="n"/>
      <c r="N50" s="13" t="n"/>
    </row>
    <row r="51">
      <c r="A51" s="12" t="n"/>
      <c r="B51" s="13" t="n"/>
      <c r="C51" s="13" t="n"/>
      <c r="D51" s="13" t="n"/>
      <c r="E51" s="14" t="n"/>
      <c r="F51" s="15" t="n"/>
      <c r="G51" s="14" t="n"/>
      <c r="H51" s="14" t="n"/>
      <c r="I51" s="15">
        <f>IF(OR(E51="",F51=""),"",IF(E51="경조금",200000,30000))</f>
        <v/>
      </c>
      <c r="J51" s="14">
        <f>IF(I51="","",IF(F51&gt;I51,"초과",""))</f>
        <v/>
      </c>
      <c r="K51" s="14">
        <f>IF(J51&lt;&gt;"초과","",IF(OR(G51="",G51="간이영수증",G51="없음(청첩장·부고만)",AND(G51="신용카드",H51&lt;&gt;"법인")),"확인 필요",""))</f>
        <v/>
      </c>
      <c r="L51" s="15">
        <f>IF(OR(A51="",F51=""),"",SUMIFS($F$4:$F$503,$A$4:$A$503,"&gt;="&amp;DATE(YEAR(A51),1,1),$A$4:$A$503,"&lt;="&amp;A51))</f>
        <v/>
      </c>
      <c r="M51" s="13" t="n"/>
      <c r="N51" s="13" t="n"/>
    </row>
    <row r="52">
      <c r="A52" s="12" t="n"/>
      <c r="B52" s="13" t="n"/>
      <c r="C52" s="13" t="n"/>
      <c r="D52" s="13" t="n"/>
      <c r="E52" s="14" t="n"/>
      <c r="F52" s="15" t="n"/>
      <c r="G52" s="14" t="n"/>
      <c r="H52" s="14" t="n"/>
      <c r="I52" s="15">
        <f>IF(OR(E52="",F52=""),"",IF(E52="경조금",200000,30000))</f>
        <v/>
      </c>
      <c r="J52" s="14">
        <f>IF(I52="","",IF(F52&gt;I52,"초과",""))</f>
        <v/>
      </c>
      <c r="K52" s="14">
        <f>IF(J52&lt;&gt;"초과","",IF(OR(G52="",G52="간이영수증",G52="없음(청첩장·부고만)",AND(G52="신용카드",H52&lt;&gt;"법인")),"확인 필요",""))</f>
        <v/>
      </c>
      <c r="L52" s="15">
        <f>IF(OR(A52="",F52=""),"",SUMIFS($F$4:$F$503,$A$4:$A$503,"&gt;="&amp;DATE(YEAR(A52),1,1),$A$4:$A$503,"&lt;="&amp;A52))</f>
        <v/>
      </c>
      <c r="M52" s="13" t="n"/>
      <c r="N52" s="13" t="n"/>
    </row>
    <row r="53">
      <c r="A53" s="12" t="n"/>
      <c r="B53" s="13" t="n"/>
      <c r="C53" s="13" t="n"/>
      <c r="D53" s="13" t="n"/>
      <c r="E53" s="14" t="n"/>
      <c r="F53" s="15" t="n"/>
      <c r="G53" s="14" t="n"/>
      <c r="H53" s="14" t="n"/>
      <c r="I53" s="15">
        <f>IF(OR(E53="",F53=""),"",IF(E53="경조금",200000,30000))</f>
        <v/>
      </c>
      <c r="J53" s="14">
        <f>IF(I53="","",IF(F53&gt;I53,"초과",""))</f>
        <v/>
      </c>
      <c r="K53" s="14">
        <f>IF(J53&lt;&gt;"초과","",IF(OR(G53="",G53="간이영수증",G53="없음(청첩장·부고만)",AND(G53="신용카드",H53&lt;&gt;"법인")),"확인 필요",""))</f>
        <v/>
      </c>
      <c r="L53" s="15">
        <f>IF(OR(A53="",F53=""),"",SUMIFS($F$4:$F$503,$A$4:$A$503,"&gt;="&amp;DATE(YEAR(A53),1,1),$A$4:$A$503,"&lt;="&amp;A53))</f>
        <v/>
      </c>
      <c r="M53" s="13" t="n"/>
      <c r="N53" s="13" t="n"/>
    </row>
    <row r="54">
      <c r="A54" s="12" t="n"/>
      <c r="B54" s="13" t="n"/>
      <c r="C54" s="13" t="n"/>
      <c r="D54" s="13" t="n"/>
      <c r="E54" s="14" t="n"/>
      <c r="F54" s="15" t="n"/>
      <c r="G54" s="14" t="n"/>
      <c r="H54" s="14" t="n"/>
      <c r="I54" s="15">
        <f>IF(OR(E54="",F54=""),"",IF(E54="경조금",200000,30000))</f>
        <v/>
      </c>
      <c r="J54" s="14">
        <f>IF(I54="","",IF(F54&gt;I54,"초과",""))</f>
        <v/>
      </c>
      <c r="K54" s="14">
        <f>IF(J54&lt;&gt;"초과","",IF(OR(G54="",G54="간이영수증",G54="없음(청첩장·부고만)",AND(G54="신용카드",H54&lt;&gt;"법인")),"확인 필요",""))</f>
        <v/>
      </c>
      <c r="L54" s="15">
        <f>IF(OR(A54="",F54=""),"",SUMIFS($F$4:$F$503,$A$4:$A$503,"&gt;="&amp;DATE(YEAR(A54),1,1),$A$4:$A$503,"&lt;="&amp;A54))</f>
        <v/>
      </c>
      <c r="M54" s="13" t="n"/>
      <c r="N54" s="13" t="n"/>
    </row>
    <row r="55">
      <c r="A55" s="12" t="n"/>
      <c r="B55" s="13" t="n"/>
      <c r="C55" s="13" t="n"/>
      <c r="D55" s="13" t="n"/>
      <c r="E55" s="14" t="n"/>
      <c r="F55" s="15" t="n"/>
      <c r="G55" s="14" t="n"/>
      <c r="H55" s="14" t="n"/>
      <c r="I55" s="15">
        <f>IF(OR(E55="",F55=""),"",IF(E55="경조금",200000,30000))</f>
        <v/>
      </c>
      <c r="J55" s="14">
        <f>IF(I55="","",IF(F55&gt;I55,"초과",""))</f>
        <v/>
      </c>
      <c r="K55" s="14">
        <f>IF(J55&lt;&gt;"초과","",IF(OR(G55="",G55="간이영수증",G55="없음(청첩장·부고만)",AND(G55="신용카드",H55&lt;&gt;"법인")),"확인 필요",""))</f>
        <v/>
      </c>
      <c r="L55" s="15">
        <f>IF(OR(A55="",F55=""),"",SUMIFS($F$4:$F$503,$A$4:$A$503,"&gt;="&amp;DATE(YEAR(A55),1,1),$A$4:$A$503,"&lt;="&amp;A55))</f>
        <v/>
      </c>
      <c r="M55" s="13" t="n"/>
      <c r="N55" s="13" t="n"/>
    </row>
    <row r="56">
      <c r="A56" s="12" t="n"/>
      <c r="B56" s="13" t="n"/>
      <c r="C56" s="13" t="n"/>
      <c r="D56" s="13" t="n"/>
      <c r="E56" s="14" t="n"/>
      <c r="F56" s="15" t="n"/>
      <c r="G56" s="14" t="n"/>
      <c r="H56" s="14" t="n"/>
      <c r="I56" s="15">
        <f>IF(OR(E56="",F56=""),"",IF(E56="경조금",200000,30000))</f>
        <v/>
      </c>
      <c r="J56" s="14">
        <f>IF(I56="","",IF(F56&gt;I56,"초과",""))</f>
        <v/>
      </c>
      <c r="K56" s="14">
        <f>IF(J56&lt;&gt;"초과","",IF(OR(G56="",G56="간이영수증",G56="없음(청첩장·부고만)",AND(G56="신용카드",H56&lt;&gt;"법인")),"확인 필요",""))</f>
        <v/>
      </c>
      <c r="L56" s="15">
        <f>IF(OR(A56="",F56=""),"",SUMIFS($F$4:$F$503,$A$4:$A$503,"&gt;="&amp;DATE(YEAR(A56),1,1),$A$4:$A$503,"&lt;="&amp;A56))</f>
        <v/>
      </c>
      <c r="M56" s="13" t="n"/>
      <c r="N56" s="13" t="n"/>
    </row>
    <row r="57">
      <c r="A57" s="12" t="n"/>
      <c r="B57" s="13" t="n"/>
      <c r="C57" s="13" t="n"/>
      <c r="D57" s="13" t="n"/>
      <c r="E57" s="14" t="n"/>
      <c r="F57" s="15" t="n"/>
      <c r="G57" s="14" t="n"/>
      <c r="H57" s="14" t="n"/>
      <c r="I57" s="15">
        <f>IF(OR(E57="",F57=""),"",IF(E57="경조금",200000,30000))</f>
        <v/>
      </c>
      <c r="J57" s="14">
        <f>IF(I57="","",IF(F57&gt;I57,"초과",""))</f>
        <v/>
      </c>
      <c r="K57" s="14">
        <f>IF(J57&lt;&gt;"초과","",IF(OR(G57="",G57="간이영수증",G57="없음(청첩장·부고만)",AND(G57="신용카드",H57&lt;&gt;"법인")),"확인 필요",""))</f>
        <v/>
      </c>
      <c r="L57" s="15">
        <f>IF(OR(A57="",F57=""),"",SUMIFS($F$4:$F$503,$A$4:$A$503,"&gt;="&amp;DATE(YEAR(A57),1,1),$A$4:$A$503,"&lt;="&amp;A57))</f>
        <v/>
      </c>
      <c r="M57" s="13" t="n"/>
      <c r="N57" s="13" t="n"/>
    </row>
    <row r="58">
      <c r="A58" s="12" t="n"/>
      <c r="B58" s="13" t="n"/>
      <c r="C58" s="13" t="n"/>
      <c r="D58" s="13" t="n"/>
      <c r="E58" s="14" t="n"/>
      <c r="F58" s="15" t="n"/>
      <c r="G58" s="14" t="n"/>
      <c r="H58" s="14" t="n"/>
      <c r="I58" s="15">
        <f>IF(OR(E58="",F58=""),"",IF(E58="경조금",200000,30000))</f>
        <v/>
      </c>
      <c r="J58" s="14">
        <f>IF(I58="","",IF(F58&gt;I58,"초과",""))</f>
        <v/>
      </c>
      <c r="K58" s="14">
        <f>IF(J58&lt;&gt;"초과","",IF(OR(G58="",G58="간이영수증",G58="없음(청첩장·부고만)",AND(G58="신용카드",H58&lt;&gt;"법인")),"확인 필요",""))</f>
        <v/>
      </c>
      <c r="L58" s="15">
        <f>IF(OR(A58="",F58=""),"",SUMIFS($F$4:$F$503,$A$4:$A$503,"&gt;="&amp;DATE(YEAR(A58),1,1),$A$4:$A$503,"&lt;="&amp;A58))</f>
        <v/>
      </c>
      <c r="M58" s="13" t="n"/>
      <c r="N58" s="13" t="n"/>
    </row>
    <row r="59">
      <c r="A59" s="12" t="n"/>
      <c r="B59" s="13" t="n"/>
      <c r="C59" s="13" t="n"/>
      <c r="D59" s="13" t="n"/>
      <c r="E59" s="14" t="n"/>
      <c r="F59" s="15" t="n"/>
      <c r="G59" s="14" t="n"/>
      <c r="H59" s="14" t="n"/>
      <c r="I59" s="15">
        <f>IF(OR(E59="",F59=""),"",IF(E59="경조금",200000,30000))</f>
        <v/>
      </c>
      <c r="J59" s="14">
        <f>IF(I59="","",IF(F59&gt;I59,"초과",""))</f>
        <v/>
      </c>
      <c r="K59" s="14">
        <f>IF(J59&lt;&gt;"초과","",IF(OR(G59="",G59="간이영수증",G59="없음(청첩장·부고만)",AND(G59="신용카드",H59&lt;&gt;"법인")),"확인 필요",""))</f>
        <v/>
      </c>
      <c r="L59" s="15">
        <f>IF(OR(A59="",F59=""),"",SUMIFS($F$4:$F$503,$A$4:$A$503,"&gt;="&amp;DATE(YEAR(A59),1,1),$A$4:$A$503,"&lt;="&amp;A59))</f>
        <v/>
      </c>
      <c r="M59" s="13" t="n"/>
      <c r="N59" s="13" t="n"/>
    </row>
    <row r="60">
      <c r="A60" s="12" t="n"/>
      <c r="B60" s="13" t="n"/>
      <c r="C60" s="13" t="n"/>
      <c r="D60" s="13" t="n"/>
      <c r="E60" s="14" t="n"/>
      <c r="F60" s="15" t="n"/>
      <c r="G60" s="14" t="n"/>
      <c r="H60" s="14" t="n"/>
      <c r="I60" s="15">
        <f>IF(OR(E60="",F60=""),"",IF(E60="경조금",200000,30000))</f>
        <v/>
      </c>
      <c r="J60" s="14">
        <f>IF(I60="","",IF(F60&gt;I60,"초과",""))</f>
        <v/>
      </c>
      <c r="K60" s="14">
        <f>IF(J60&lt;&gt;"초과","",IF(OR(G60="",G60="간이영수증",G60="없음(청첩장·부고만)",AND(G60="신용카드",H60&lt;&gt;"법인")),"확인 필요",""))</f>
        <v/>
      </c>
      <c r="L60" s="15">
        <f>IF(OR(A60="",F60=""),"",SUMIFS($F$4:$F$503,$A$4:$A$503,"&gt;="&amp;DATE(YEAR(A60),1,1),$A$4:$A$503,"&lt;="&amp;A60))</f>
        <v/>
      </c>
      <c r="M60" s="13" t="n"/>
      <c r="N60" s="13" t="n"/>
    </row>
    <row r="61">
      <c r="A61" s="12" t="n"/>
      <c r="B61" s="13" t="n"/>
      <c r="C61" s="13" t="n"/>
      <c r="D61" s="13" t="n"/>
      <c r="E61" s="14" t="n"/>
      <c r="F61" s="15" t="n"/>
      <c r="G61" s="14" t="n"/>
      <c r="H61" s="14" t="n"/>
      <c r="I61" s="15">
        <f>IF(OR(E61="",F61=""),"",IF(E61="경조금",200000,30000))</f>
        <v/>
      </c>
      <c r="J61" s="14">
        <f>IF(I61="","",IF(F61&gt;I61,"초과",""))</f>
        <v/>
      </c>
      <c r="K61" s="14">
        <f>IF(J61&lt;&gt;"초과","",IF(OR(G61="",G61="간이영수증",G61="없음(청첩장·부고만)",AND(G61="신용카드",H61&lt;&gt;"법인")),"확인 필요",""))</f>
        <v/>
      </c>
      <c r="L61" s="15">
        <f>IF(OR(A61="",F61=""),"",SUMIFS($F$4:$F$503,$A$4:$A$503,"&gt;="&amp;DATE(YEAR(A61),1,1),$A$4:$A$503,"&lt;="&amp;A61))</f>
        <v/>
      </c>
      <c r="M61" s="13" t="n"/>
      <c r="N61" s="13" t="n"/>
    </row>
    <row r="62">
      <c r="A62" s="12" t="n"/>
      <c r="B62" s="13" t="n"/>
      <c r="C62" s="13" t="n"/>
      <c r="D62" s="13" t="n"/>
      <c r="E62" s="14" t="n"/>
      <c r="F62" s="15" t="n"/>
      <c r="G62" s="14" t="n"/>
      <c r="H62" s="14" t="n"/>
      <c r="I62" s="15">
        <f>IF(OR(E62="",F62=""),"",IF(E62="경조금",200000,30000))</f>
        <v/>
      </c>
      <c r="J62" s="14">
        <f>IF(I62="","",IF(F62&gt;I62,"초과",""))</f>
        <v/>
      </c>
      <c r="K62" s="14">
        <f>IF(J62&lt;&gt;"초과","",IF(OR(G62="",G62="간이영수증",G62="없음(청첩장·부고만)",AND(G62="신용카드",H62&lt;&gt;"법인")),"확인 필요",""))</f>
        <v/>
      </c>
      <c r="L62" s="15">
        <f>IF(OR(A62="",F62=""),"",SUMIFS($F$4:$F$503,$A$4:$A$503,"&gt;="&amp;DATE(YEAR(A62),1,1),$A$4:$A$503,"&lt;="&amp;A62))</f>
        <v/>
      </c>
      <c r="M62" s="13" t="n"/>
      <c r="N62" s="13" t="n"/>
    </row>
    <row r="63">
      <c r="A63" s="12" t="n"/>
      <c r="B63" s="13" t="n"/>
      <c r="C63" s="13" t="n"/>
      <c r="D63" s="13" t="n"/>
      <c r="E63" s="14" t="n"/>
      <c r="F63" s="15" t="n"/>
      <c r="G63" s="14" t="n"/>
      <c r="H63" s="14" t="n"/>
      <c r="I63" s="15">
        <f>IF(OR(E63="",F63=""),"",IF(E63="경조금",200000,30000))</f>
        <v/>
      </c>
      <c r="J63" s="14">
        <f>IF(I63="","",IF(F63&gt;I63,"초과",""))</f>
        <v/>
      </c>
      <c r="K63" s="14">
        <f>IF(J63&lt;&gt;"초과","",IF(OR(G63="",G63="간이영수증",G63="없음(청첩장·부고만)",AND(G63="신용카드",H63&lt;&gt;"법인")),"확인 필요",""))</f>
        <v/>
      </c>
      <c r="L63" s="15">
        <f>IF(OR(A63="",F63=""),"",SUMIFS($F$4:$F$503,$A$4:$A$503,"&gt;="&amp;DATE(YEAR(A63),1,1),$A$4:$A$503,"&lt;="&amp;A63))</f>
        <v/>
      </c>
      <c r="M63" s="13" t="n"/>
      <c r="N63" s="13" t="n"/>
    </row>
    <row r="64">
      <c r="A64" s="12" t="n"/>
      <c r="B64" s="13" t="n"/>
      <c r="C64" s="13" t="n"/>
      <c r="D64" s="13" t="n"/>
      <c r="E64" s="14" t="n"/>
      <c r="F64" s="15" t="n"/>
      <c r="G64" s="14" t="n"/>
      <c r="H64" s="14" t="n"/>
      <c r="I64" s="15">
        <f>IF(OR(E64="",F64=""),"",IF(E64="경조금",200000,30000))</f>
        <v/>
      </c>
      <c r="J64" s="14">
        <f>IF(I64="","",IF(F64&gt;I64,"초과",""))</f>
        <v/>
      </c>
      <c r="K64" s="14">
        <f>IF(J64&lt;&gt;"초과","",IF(OR(G64="",G64="간이영수증",G64="없음(청첩장·부고만)",AND(G64="신용카드",H64&lt;&gt;"법인")),"확인 필요",""))</f>
        <v/>
      </c>
      <c r="L64" s="15">
        <f>IF(OR(A64="",F64=""),"",SUMIFS($F$4:$F$503,$A$4:$A$503,"&gt;="&amp;DATE(YEAR(A64),1,1),$A$4:$A$503,"&lt;="&amp;A64))</f>
        <v/>
      </c>
      <c r="M64" s="13" t="n"/>
      <c r="N64" s="13" t="n"/>
    </row>
    <row r="65">
      <c r="A65" s="12" t="n"/>
      <c r="B65" s="13" t="n"/>
      <c r="C65" s="13" t="n"/>
      <c r="D65" s="13" t="n"/>
      <c r="E65" s="14" t="n"/>
      <c r="F65" s="15" t="n"/>
      <c r="G65" s="14" t="n"/>
      <c r="H65" s="14" t="n"/>
      <c r="I65" s="15">
        <f>IF(OR(E65="",F65=""),"",IF(E65="경조금",200000,30000))</f>
        <v/>
      </c>
      <c r="J65" s="14">
        <f>IF(I65="","",IF(F65&gt;I65,"초과",""))</f>
        <v/>
      </c>
      <c r="K65" s="14">
        <f>IF(J65&lt;&gt;"초과","",IF(OR(G65="",G65="간이영수증",G65="없음(청첩장·부고만)",AND(G65="신용카드",H65&lt;&gt;"법인")),"확인 필요",""))</f>
        <v/>
      </c>
      <c r="L65" s="15">
        <f>IF(OR(A65="",F65=""),"",SUMIFS($F$4:$F$503,$A$4:$A$503,"&gt;="&amp;DATE(YEAR(A65),1,1),$A$4:$A$503,"&lt;="&amp;A65))</f>
        <v/>
      </c>
      <c r="M65" s="13" t="n"/>
      <c r="N65" s="13" t="n"/>
    </row>
    <row r="66">
      <c r="A66" s="12" t="n"/>
      <c r="B66" s="13" t="n"/>
      <c r="C66" s="13" t="n"/>
      <c r="D66" s="13" t="n"/>
      <c r="E66" s="14" t="n"/>
      <c r="F66" s="15" t="n"/>
      <c r="G66" s="14" t="n"/>
      <c r="H66" s="14" t="n"/>
      <c r="I66" s="15">
        <f>IF(OR(E66="",F66=""),"",IF(E66="경조금",200000,30000))</f>
        <v/>
      </c>
      <c r="J66" s="14">
        <f>IF(I66="","",IF(F66&gt;I66,"초과",""))</f>
        <v/>
      </c>
      <c r="K66" s="14">
        <f>IF(J66&lt;&gt;"초과","",IF(OR(G66="",G66="간이영수증",G66="없음(청첩장·부고만)",AND(G66="신용카드",H66&lt;&gt;"법인")),"확인 필요",""))</f>
        <v/>
      </c>
      <c r="L66" s="15">
        <f>IF(OR(A66="",F66=""),"",SUMIFS($F$4:$F$503,$A$4:$A$503,"&gt;="&amp;DATE(YEAR(A66),1,1),$A$4:$A$503,"&lt;="&amp;A66))</f>
        <v/>
      </c>
      <c r="M66" s="13" t="n"/>
      <c r="N66" s="13" t="n"/>
    </row>
    <row r="67">
      <c r="A67" s="12" t="n"/>
      <c r="B67" s="13" t="n"/>
      <c r="C67" s="13" t="n"/>
      <c r="D67" s="13" t="n"/>
      <c r="E67" s="14" t="n"/>
      <c r="F67" s="15" t="n"/>
      <c r="G67" s="14" t="n"/>
      <c r="H67" s="14" t="n"/>
      <c r="I67" s="15">
        <f>IF(OR(E67="",F67=""),"",IF(E67="경조금",200000,30000))</f>
        <v/>
      </c>
      <c r="J67" s="14">
        <f>IF(I67="","",IF(F67&gt;I67,"초과",""))</f>
        <v/>
      </c>
      <c r="K67" s="14">
        <f>IF(J67&lt;&gt;"초과","",IF(OR(G67="",G67="간이영수증",G67="없음(청첩장·부고만)",AND(G67="신용카드",H67&lt;&gt;"법인")),"확인 필요",""))</f>
        <v/>
      </c>
      <c r="L67" s="15">
        <f>IF(OR(A67="",F67=""),"",SUMIFS($F$4:$F$503,$A$4:$A$503,"&gt;="&amp;DATE(YEAR(A67),1,1),$A$4:$A$503,"&lt;="&amp;A67))</f>
        <v/>
      </c>
      <c r="M67" s="13" t="n"/>
      <c r="N67" s="13" t="n"/>
    </row>
    <row r="68">
      <c r="A68" s="12" t="n"/>
      <c r="B68" s="13" t="n"/>
      <c r="C68" s="13" t="n"/>
      <c r="D68" s="13" t="n"/>
      <c r="E68" s="14" t="n"/>
      <c r="F68" s="15" t="n"/>
      <c r="G68" s="14" t="n"/>
      <c r="H68" s="14" t="n"/>
      <c r="I68" s="15">
        <f>IF(OR(E68="",F68=""),"",IF(E68="경조금",200000,30000))</f>
        <v/>
      </c>
      <c r="J68" s="14">
        <f>IF(I68="","",IF(F68&gt;I68,"초과",""))</f>
        <v/>
      </c>
      <c r="K68" s="14">
        <f>IF(J68&lt;&gt;"초과","",IF(OR(G68="",G68="간이영수증",G68="없음(청첩장·부고만)",AND(G68="신용카드",H68&lt;&gt;"법인")),"확인 필요",""))</f>
        <v/>
      </c>
      <c r="L68" s="15">
        <f>IF(OR(A68="",F68=""),"",SUMIFS($F$4:$F$503,$A$4:$A$503,"&gt;="&amp;DATE(YEAR(A68),1,1),$A$4:$A$503,"&lt;="&amp;A68))</f>
        <v/>
      </c>
      <c r="M68" s="13" t="n"/>
      <c r="N68" s="13" t="n"/>
    </row>
    <row r="69">
      <c r="A69" s="12" t="n"/>
      <c r="B69" s="13" t="n"/>
      <c r="C69" s="13" t="n"/>
      <c r="D69" s="13" t="n"/>
      <c r="E69" s="14" t="n"/>
      <c r="F69" s="15" t="n"/>
      <c r="G69" s="14" t="n"/>
      <c r="H69" s="14" t="n"/>
      <c r="I69" s="15">
        <f>IF(OR(E69="",F69=""),"",IF(E69="경조금",200000,30000))</f>
        <v/>
      </c>
      <c r="J69" s="14">
        <f>IF(I69="","",IF(F69&gt;I69,"초과",""))</f>
        <v/>
      </c>
      <c r="K69" s="14">
        <f>IF(J69&lt;&gt;"초과","",IF(OR(G69="",G69="간이영수증",G69="없음(청첩장·부고만)",AND(G69="신용카드",H69&lt;&gt;"법인")),"확인 필요",""))</f>
        <v/>
      </c>
      <c r="L69" s="15">
        <f>IF(OR(A69="",F69=""),"",SUMIFS($F$4:$F$503,$A$4:$A$503,"&gt;="&amp;DATE(YEAR(A69),1,1),$A$4:$A$503,"&lt;="&amp;A69))</f>
        <v/>
      </c>
      <c r="M69" s="13" t="n"/>
      <c r="N69" s="13" t="n"/>
    </row>
    <row r="70">
      <c r="A70" s="12" t="n"/>
      <c r="B70" s="13" t="n"/>
      <c r="C70" s="13" t="n"/>
      <c r="D70" s="13" t="n"/>
      <c r="E70" s="14" t="n"/>
      <c r="F70" s="15" t="n"/>
      <c r="G70" s="14" t="n"/>
      <c r="H70" s="14" t="n"/>
      <c r="I70" s="15">
        <f>IF(OR(E70="",F70=""),"",IF(E70="경조금",200000,30000))</f>
        <v/>
      </c>
      <c r="J70" s="14">
        <f>IF(I70="","",IF(F70&gt;I70,"초과",""))</f>
        <v/>
      </c>
      <c r="K70" s="14">
        <f>IF(J70&lt;&gt;"초과","",IF(OR(G70="",G70="간이영수증",G70="없음(청첩장·부고만)",AND(G70="신용카드",H70&lt;&gt;"법인")),"확인 필요",""))</f>
        <v/>
      </c>
      <c r="L70" s="15">
        <f>IF(OR(A70="",F70=""),"",SUMIFS($F$4:$F$503,$A$4:$A$503,"&gt;="&amp;DATE(YEAR(A70),1,1),$A$4:$A$503,"&lt;="&amp;A70))</f>
        <v/>
      </c>
      <c r="M70" s="13" t="n"/>
      <c r="N70" s="13" t="n"/>
    </row>
    <row r="71">
      <c r="A71" s="12" t="n"/>
      <c r="B71" s="13" t="n"/>
      <c r="C71" s="13" t="n"/>
      <c r="D71" s="13" t="n"/>
      <c r="E71" s="14" t="n"/>
      <c r="F71" s="15" t="n"/>
      <c r="G71" s="14" t="n"/>
      <c r="H71" s="14" t="n"/>
      <c r="I71" s="15">
        <f>IF(OR(E71="",F71=""),"",IF(E71="경조금",200000,30000))</f>
        <v/>
      </c>
      <c r="J71" s="14">
        <f>IF(I71="","",IF(F71&gt;I71,"초과",""))</f>
        <v/>
      </c>
      <c r="K71" s="14">
        <f>IF(J71&lt;&gt;"초과","",IF(OR(G71="",G71="간이영수증",G71="없음(청첩장·부고만)",AND(G71="신용카드",H71&lt;&gt;"법인")),"확인 필요",""))</f>
        <v/>
      </c>
      <c r="L71" s="15">
        <f>IF(OR(A71="",F71=""),"",SUMIFS($F$4:$F$503,$A$4:$A$503,"&gt;="&amp;DATE(YEAR(A71),1,1),$A$4:$A$503,"&lt;="&amp;A71))</f>
        <v/>
      </c>
      <c r="M71" s="13" t="n"/>
      <c r="N71" s="13" t="n"/>
    </row>
    <row r="72">
      <c r="A72" s="12" t="n"/>
      <c r="B72" s="13" t="n"/>
      <c r="C72" s="13" t="n"/>
      <c r="D72" s="13" t="n"/>
      <c r="E72" s="14" t="n"/>
      <c r="F72" s="15" t="n"/>
      <c r="G72" s="14" t="n"/>
      <c r="H72" s="14" t="n"/>
      <c r="I72" s="15">
        <f>IF(OR(E72="",F72=""),"",IF(E72="경조금",200000,30000))</f>
        <v/>
      </c>
      <c r="J72" s="14">
        <f>IF(I72="","",IF(F72&gt;I72,"초과",""))</f>
        <v/>
      </c>
      <c r="K72" s="14">
        <f>IF(J72&lt;&gt;"초과","",IF(OR(G72="",G72="간이영수증",G72="없음(청첩장·부고만)",AND(G72="신용카드",H72&lt;&gt;"법인")),"확인 필요",""))</f>
        <v/>
      </c>
      <c r="L72" s="15">
        <f>IF(OR(A72="",F72=""),"",SUMIFS($F$4:$F$503,$A$4:$A$503,"&gt;="&amp;DATE(YEAR(A72),1,1),$A$4:$A$503,"&lt;="&amp;A72))</f>
        <v/>
      </c>
      <c r="M72" s="13" t="n"/>
      <c r="N72" s="13" t="n"/>
    </row>
    <row r="73">
      <c r="A73" s="12" t="n"/>
      <c r="B73" s="13" t="n"/>
      <c r="C73" s="13" t="n"/>
      <c r="D73" s="13" t="n"/>
      <c r="E73" s="14" t="n"/>
      <c r="F73" s="15" t="n"/>
      <c r="G73" s="14" t="n"/>
      <c r="H73" s="14" t="n"/>
      <c r="I73" s="15">
        <f>IF(OR(E73="",F73=""),"",IF(E73="경조금",200000,30000))</f>
        <v/>
      </c>
      <c r="J73" s="14">
        <f>IF(I73="","",IF(F73&gt;I73,"초과",""))</f>
        <v/>
      </c>
      <c r="K73" s="14">
        <f>IF(J73&lt;&gt;"초과","",IF(OR(G73="",G73="간이영수증",G73="없음(청첩장·부고만)",AND(G73="신용카드",H73&lt;&gt;"법인")),"확인 필요",""))</f>
        <v/>
      </c>
      <c r="L73" s="15">
        <f>IF(OR(A73="",F73=""),"",SUMIFS($F$4:$F$503,$A$4:$A$503,"&gt;="&amp;DATE(YEAR(A73),1,1),$A$4:$A$503,"&lt;="&amp;A73))</f>
        <v/>
      </c>
      <c r="M73" s="13" t="n"/>
      <c r="N73" s="13" t="n"/>
    </row>
    <row r="74">
      <c r="A74" s="12" t="n"/>
      <c r="B74" s="13" t="n"/>
      <c r="C74" s="13" t="n"/>
      <c r="D74" s="13" t="n"/>
      <c r="E74" s="14" t="n"/>
      <c r="F74" s="15" t="n"/>
      <c r="G74" s="14" t="n"/>
      <c r="H74" s="14" t="n"/>
      <c r="I74" s="15">
        <f>IF(OR(E74="",F74=""),"",IF(E74="경조금",200000,30000))</f>
        <v/>
      </c>
      <c r="J74" s="14">
        <f>IF(I74="","",IF(F74&gt;I74,"초과",""))</f>
        <v/>
      </c>
      <c r="K74" s="14">
        <f>IF(J74&lt;&gt;"초과","",IF(OR(G74="",G74="간이영수증",G74="없음(청첩장·부고만)",AND(G74="신용카드",H74&lt;&gt;"법인")),"확인 필요",""))</f>
        <v/>
      </c>
      <c r="L74" s="15">
        <f>IF(OR(A74="",F74=""),"",SUMIFS($F$4:$F$503,$A$4:$A$503,"&gt;="&amp;DATE(YEAR(A74),1,1),$A$4:$A$503,"&lt;="&amp;A74))</f>
        <v/>
      </c>
      <c r="M74" s="13" t="n"/>
      <c r="N74" s="13" t="n"/>
    </row>
    <row r="75">
      <c r="A75" s="12" t="n"/>
      <c r="B75" s="13" t="n"/>
      <c r="C75" s="13" t="n"/>
      <c r="D75" s="13" t="n"/>
      <c r="E75" s="14" t="n"/>
      <c r="F75" s="15" t="n"/>
      <c r="G75" s="14" t="n"/>
      <c r="H75" s="14" t="n"/>
      <c r="I75" s="15">
        <f>IF(OR(E75="",F75=""),"",IF(E75="경조금",200000,30000))</f>
        <v/>
      </c>
      <c r="J75" s="14">
        <f>IF(I75="","",IF(F75&gt;I75,"초과",""))</f>
        <v/>
      </c>
      <c r="K75" s="14">
        <f>IF(J75&lt;&gt;"초과","",IF(OR(G75="",G75="간이영수증",G75="없음(청첩장·부고만)",AND(G75="신용카드",H75&lt;&gt;"법인")),"확인 필요",""))</f>
        <v/>
      </c>
      <c r="L75" s="15">
        <f>IF(OR(A75="",F75=""),"",SUMIFS($F$4:$F$503,$A$4:$A$503,"&gt;="&amp;DATE(YEAR(A75),1,1),$A$4:$A$503,"&lt;="&amp;A75))</f>
        <v/>
      </c>
      <c r="M75" s="13" t="n"/>
      <c r="N75" s="13" t="n"/>
    </row>
    <row r="76">
      <c r="A76" s="12" t="n"/>
      <c r="B76" s="13" t="n"/>
      <c r="C76" s="13" t="n"/>
      <c r="D76" s="13" t="n"/>
      <c r="E76" s="14" t="n"/>
      <c r="F76" s="15" t="n"/>
      <c r="G76" s="14" t="n"/>
      <c r="H76" s="14" t="n"/>
      <c r="I76" s="15">
        <f>IF(OR(E76="",F76=""),"",IF(E76="경조금",200000,30000))</f>
        <v/>
      </c>
      <c r="J76" s="14">
        <f>IF(I76="","",IF(F76&gt;I76,"초과",""))</f>
        <v/>
      </c>
      <c r="K76" s="14">
        <f>IF(J76&lt;&gt;"초과","",IF(OR(G76="",G76="간이영수증",G76="없음(청첩장·부고만)",AND(G76="신용카드",H76&lt;&gt;"법인")),"확인 필요",""))</f>
        <v/>
      </c>
      <c r="L76" s="15">
        <f>IF(OR(A76="",F76=""),"",SUMIFS($F$4:$F$503,$A$4:$A$503,"&gt;="&amp;DATE(YEAR(A76),1,1),$A$4:$A$503,"&lt;="&amp;A76))</f>
        <v/>
      </c>
      <c r="M76" s="13" t="n"/>
      <c r="N76" s="13" t="n"/>
    </row>
    <row r="77">
      <c r="A77" s="12" t="n"/>
      <c r="B77" s="13" t="n"/>
      <c r="C77" s="13" t="n"/>
      <c r="D77" s="13" t="n"/>
      <c r="E77" s="14" t="n"/>
      <c r="F77" s="15" t="n"/>
      <c r="G77" s="14" t="n"/>
      <c r="H77" s="14" t="n"/>
      <c r="I77" s="15">
        <f>IF(OR(E77="",F77=""),"",IF(E77="경조금",200000,30000))</f>
        <v/>
      </c>
      <c r="J77" s="14">
        <f>IF(I77="","",IF(F77&gt;I77,"초과",""))</f>
        <v/>
      </c>
      <c r="K77" s="14">
        <f>IF(J77&lt;&gt;"초과","",IF(OR(G77="",G77="간이영수증",G77="없음(청첩장·부고만)",AND(G77="신용카드",H77&lt;&gt;"법인")),"확인 필요",""))</f>
        <v/>
      </c>
      <c r="L77" s="15">
        <f>IF(OR(A77="",F77=""),"",SUMIFS($F$4:$F$503,$A$4:$A$503,"&gt;="&amp;DATE(YEAR(A77),1,1),$A$4:$A$503,"&lt;="&amp;A77))</f>
        <v/>
      </c>
      <c r="M77" s="13" t="n"/>
      <c r="N77" s="13" t="n"/>
    </row>
    <row r="78">
      <c r="A78" s="12" t="n"/>
      <c r="B78" s="13" t="n"/>
      <c r="C78" s="13" t="n"/>
      <c r="D78" s="13" t="n"/>
      <c r="E78" s="14" t="n"/>
      <c r="F78" s="15" t="n"/>
      <c r="G78" s="14" t="n"/>
      <c r="H78" s="14" t="n"/>
      <c r="I78" s="15">
        <f>IF(OR(E78="",F78=""),"",IF(E78="경조금",200000,30000))</f>
        <v/>
      </c>
      <c r="J78" s="14">
        <f>IF(I78="","",IF(F78&gt;I78,"초과",""))</f>
        <v/>
      </c>
      <c r="K78" s="14">
        <f>IF(J78&lt;&gt;"초과","",IF(OR(G78="",G78="간이영수증",G78="없음(청첩장·부고만)",AND(G78="신용카드",H78&lt;&gt;"법인")),"확인 필요",""))</f>
        <v/>
      </c>
      <c r="L78" s="15">
        <f>IF(OR(A78="",F78=""),"",SUMIFS($F$4:$F$503,$A$4:$A$503,"&gt;="&amp;DATE(YEAR(A78),1,1),$A$4:$A$503,"&lt;="&amp;A78))</f>
        <v/>
      </c>
      <c r="M78" s="13" t="n"/>
      <c r="N78" s="13" t="n"/>
    </row>
    <row r="79">
      <c r="A79" s="12" t="n"/>
      <c r="B79" s="13" t="n"/>
      <c r="C79" s="13" t="n"/>
      <c r="D79" s="13" t="n"/>
      <c r="E79" s="14" t="n"/>
      <c r="F79" s="15" t="n"/>
      <c r="G79" s="14" t="n"/>
      <c r="H79" s="14" t="n"/>
      <c r="I79" s="15">
        <f>IF(OR(E79="",F79=""),"",IF(E79="경조금",200000,30000))</f>
        <v/>
      </c>
      <c r="J79" s="14">
        <f>IF(I79="","",IF(F79&gt;I79,"초과",""))</f>
        <v/>
      </c>
      <c r="K79" s="14">
        <f>IF(J79&lt;&gt;"초과","",IF(OR(G79="",G79="간이영수증",G79="없음(청첩장·부고만)",AND(G79="신용카드",H79&lt;&gt;"법인")),"확인 필요",""))</f>
        <v/>
      </c>
      <c r="L79" s="15">
        <f>IF(OR(A79="",F79=""),"",SUMIFS($F$4:$F$503,$A$4:$A$503,"&gt;="&amp;DATE(YEAR(A79),1,1),$A$4:$A$503,"&lt;="&amp;A79))</f>
        <v/>
      </c>
      <c r="M79" s="13" t="n"/>
      <c r="N79" s="13" t="n"/>
    </row>
    <row r="80">
      <c r="A80" s="12" t="n"/>
      <c r="B80" s="13" t="n"/>
      <c r="C80" s="13" t="n"/>
      <c r="D80" s="13" t="n"/>
      <c r="E80" s="14" t="n"/>
      <c r="F80" s="15" t="n"/>
      <c r="G80" s="14" t="n"/>
      <c r="H80" s="14" t="n"/>
      <c r="I80" s="15">
        <f>IF(OR(E80="",F80=""),"",IF(E80="경조금",200000,30000))</f>
        <v/>
      </c>
      <c r="J80" s="14">
        <f>IF(I80="","",IF(F80&gt;I80,"초과",""))</f>
        <v/>
      </c>
      <c r="K80" s="14">
        <f>IF(J80&lt;&gt;"초과","",IF(OR(G80="",G80="간이영수증",G80="없음(청첩장·부고만)",AND(G80="신용카드",H80&lt;&gt;"법인")),"확인 필요",""))</f>
        <v/>
      </c>
      <c r="L80" s="15">
        <f>IF(OR(A80="",F80=""),"",SUMIFS($F$4:$F$503,$A$4:$A$503,"&gt;="&amp;DATE(YEAR(A80),1,1),$A$4:$A$503,"&lt;="&amp;A80))</f>
        <v/>
      </c>
      <c r="M80" s="13" t="n"/>
      <c r="N80" s="13" t="n"/>
    </row>
    <row r="81">
      <c r="A81" s="12" t="n"/>
      <c r="B81" s="13" t="n"/>
      <c r="C81" s="13" t="n"/>
      <c r="D81" s="13" t="n"/>
      <c r="E81" s="14" t="n"/>
      <c r="F81" s="15" t="n"/>
      <c r="G81" s="14" t="n"/>
      <c r="H81" s="14" t="n"/>
      <c r="I81" s="15">
        <f>IF(OR(E81="",F81=""),"",IF(E81="경조금",200000,30000))</f>
        <v/>
      </c>
      <c r="J81" s="14">
        <f>IF(I81="","",IF(F81&gt;I81,"초과",""))</f>
        <v/>
      </c>
      <c r="K81" s="14">
        <f>IF(J81&lt;&gt;"초과","",IF(OR(G81="",G81="간이영수증",G81="없음(청첩장·부고만)",AND(G81="신용카드",H81&lt;&gt;"법인")),"확인 필요",""))</f>
        <v/>
      </c>
      <c r="L81" s="15">
        <f>IF(OR(A81="",F81=""),"",SUMIFS($F$4:$F$503,$A$4:$A$503,"&gt;="&amp;DATE(YEAR(A81),1,1),$A$4:$A$503,"&lt;="&amp;A81))</f>
        <v/>
      </c>
      <c r="M81" s="13" t="n"/>
      <c r="N81" s="13" t="n"/>
    </row>
    <row r="82">
      <c r="A82" s="12" t="n"/>
      <c r="B82" s="13" t="n"/>
      <c r="C82" s="13" t="n"/>
      <c r="D82" s="13" t="n"/>
      <c r="E82" s="14" t="n"/>
      <c r="F82" s="15" t="n"/>
      <c r="G82" s="14" t="n"/>
      <c r="H82" s="14" t="n"/>
      <c r="I82" s="15">
        <f>IF(OR(E82="",F82=""),"",IF(E82="경조금",200000,30000))</f>
        <v/>
      </c>
      <c r="J82" s="14">
        <f>IF(I82="","",IF(F82&gt;I82,"초과",""))</f>
        <v/>
      </c>
      <c r="K82" s="14">
        <f>IF(J82&lt;&gt;"초과","",IF(OR(G82="",G82="간이영수증",G82="없음(청첩장·부고만)",AND(G82="신용카드",H82&lt;&gt;"법인")),"확인 필요",""))</f>
        <v/>
      </c>
      <c r="L82" s="15">
        <f>IF(OR(A82="",F82=""),"",SUMIFS($F$4:$F$503,$A$4:$A$503,"&gt;="&amp;DATE(YEAR(A82),1,1),$A$4:$A$503,"&lt;="&amp;A82))</f>
        <v/>
      </c>
      <c r="M82" s="13" t="n"/>
      <c r="N82" s="13" t="n"/>
    </row>
    <row r="83">
      <c r="A83" s="12" t="n"/>
      <c r="B83" s="13" t="n"/>
      <c r="C83" s="13" t="n"/>
      <c r="D83" s="13" t="n"/>
      <c r="E83" s="14" t="n"/>
      <c r="F83" s="15" t="n"/>
      <c r="G83" s="14" t="n"/>
      <c r="H83" s="14" t="n"/>
      <c r="I83" s="15">
        <f>IF(OR(E83="",F83=""),"",IF(E83="경조금",200000,30000))</f>
        <v/>
      </c>
      <c r="J83" s="14">
        <f>IF(I83="","",IF(F83&gt;I83,"초과",""))</f>
        <v/>
      </c>
      <c r="K83" s="14">
        <f>IF(J83&lt;&gt;"초과","",IF(OR(G83="",G83="간이영수증",G83="없음(청첩장·부고만)",AND(G83="신용카드",H83&lt;&gt;"법인")),"확인 필요",""))</f>
        <v/>
      </c>
      <c r="L83" s="15">
        <f>IF(OR(A83="",F83=""),"",SUMIFS($F$4:$F$503,$A$4:$A$503,"&gt;="&amp;DATE(YEAR(A83),1,1),$A$4:$A$503,"&lt;="&amp;A83))</f>
        <v/>
      </c>
      <c r="M83" s="13" t="n"/>
      <c r="N83" s="13" t="n"/>
    </row>
    <row r="84">
      <c r="A84" s="12" t="n"/>
      <c r="B84" s="13" t="n"/>
      <c r="C84" s="13" t="n"/>
      <c r="D84" s="13" t="n"/>
      <c r="E84" s="14" t="n"/>
      <c r="F84" s="15" t="n"/>
      <c r="G84" s="14" t="n"/>
      <c r="H84" s="14" t="n"/>
      <c r="I84" s="15">
        <f>IF(OR(E84="",F84=""),"",IF(E84="경조금",200000,30000))</f>
        <v/>
      </c>
      <c r="J84" s="14">
        <f>IF(I84="","",IF(F84&gt;I84,"초과",""))</f>
        <v/>
      </c>
      <c r="K84" s="14">
        <f>IF(J84&lt;&gt;"초과","",IF(OR(G84="",G84="간이영수증",G84="없음(청첩장·부고만)",AND(G84="신용카드",H84&lt;&gt;"법인")),"확인 필요",""))</f>
        <v/>
      </c>
      <c r="L84" s="15">
        <f>IF(OR(A84="",F84=""),"",SUMIFS($F$4:$F$503,$A$4:$A$503,"&gt;="&amp;DATE(YEAR(A84),1,1),$A$4:$A$503,"&lt;="&amp;A84))</f>
        <v/>
      </c>
      <c r="M84" s="13" t="n"/>
      <c r="N84" s="13" t="n"/>
    </row>
    <row r="85">
      <c r="A85" s="12" t="n"/>
      <c r="B85" s="13" t="n"/>
      <c r="C85" s="13" t="n"/>
      <c r="D85" s="13" t="n"/>
      <c r="E85" s="14" t="n"/>
      <c r="F85" s="15" t="n"/>
      <c r="G85" s="14" t="n"/>
      <c r="H85" s="14" t="n"/>
      <c r="I85" s="15">
        <f>IF(OR(E85="",F85=""),"",IF(E85="경조금",200000,30000))</f>
        <v/>
      </c>
      <c r="J85" s="14">
        <f>IF(I85="","",IF(F85&gt;I85,"초과",""))</f>
        <v/>
      </c>
      <c r="K85" s="14">
        <f>IF(J85&lt;&gt;"초과","",IF(OR(G85="",G85="간이영수증",G85="없음(청첩장·부고만)",AND(G85="신용카드",H85&lt;&gt;"법인")),"확인 필요",""))</f>
        <v/>
      </c>
      <c r="L85" s="15">
        <f>IF(OR(A85="",F85=""),"",SUMIFS($F$4:$F$503,$A$4:$A$503,"&gt;="&amp;DATE(YEAR(A85),1,1),$A$4:$A$503,"&lt;="&amp;A85))</f>
        <v/>
      </c>
      <c r="M85" s="13" t="n"/>
      <c r="N85" s="13" t="n"/>
    </row>
    <row r="86">
      <c r="A86" s="12" t="n"/>
      <c r="B86" s="13" t="n"/>
      <c r="C86" s="13" t="n"/>
      <c r="D86" s="13" t="n"/>
      <c r="E86" s="14" t="n"/>
      <c r="F86" s="15" t="n"/>
      <c r="G86" s="14" t="n"/>
      <c r="H86" s="14" t="n"/>
      <c r="I86" s="15">
        <f>IF(OR(E86="",F86=""),"",IF(E86="경조금",200000,30000))</f>
        <v/>
      </c>
      <c r="J86" s="14">
        <f>IF(I86="","",IF(F86&gt;I86,"초과",""))</f>
        <v/>
      </c>
      <c r="K86" s="14">
        <f>IF(J86&lt;&gt;"초과","",IF(OR(G86="",G86="간이영수증",G86="없음(청첩장·부고만)",AND(G86="신용카드",H86&lt;&gt;"법인")),"확인 필요",""))</f>
        <v/>
      </c>
      <c r="L86" s="15">
        <f>IF(OR(A86="",F86=""),"",SUMIFS($F$4:$F$503,$A$4:$A$503,"&gt;="&amp;DATE(YEAR(A86),1,1),$A$4:$A$503,"&lt;="&amp;A86))</f>
        <v/>
      </c>
      <c r="M86" s="13" t="n"/>
      <c r="N86" s="13" t="n"/>
    </row>
    <row r="87">
      <c r="A87" s="12" t="n"/>
      <c r="B87" s="13" t="n"/>
      <c r="C87" s="13" t="n"/>
      <c r="D87" s="13" t="n"/>
      <c r="E87" s="14" t="n"/>
      <c r="F87" s="15" t="n"/>
      <c r="G87" s="14" t="n"/>
      <c r="H87" s="14" t="n"/>
      <c r="I87" s="15">
        <f>IF(OR(E87="",F87=""),"",IF(E87="경조금",200000,30000))</f>
        <v/>
      </c>
      <c r="J87" s="14">
        <f>IF(I87="","",IF(F87&gt;I87,"초과",""))</f>
        <v/>
      </c>
      <c r="K87" s="14">
        <f>IF(J87&lt;&gt;"초과","",IF(OR(G87="",G87="간이영수증",G87="없음(청첩장·부고만)",AND(G87="신용카드",H87&lt;&gt;"법인")),"확인 필요",""))</f>
        <v/>
      </c>
      <c r="L87" s="15">
        <f>IF(OR(A87="",F87=""),"",SUMIFS($F$4:$F$503,$A$4:$A$503,"&gt;="&amp;DATE(YEAR(A87),1,1),$A$4:$A$503,"&lt;="&amp;A87))</f>
        <v/>
      </c>
      <c r="M87" s="13" t="n"/>
      <c r="N87" s="13" t="n"/>
    </row>
    <row r="88">
      <c r="A88" s="12" t="n"/>
      <c r="B88" s="13" t="n"/>
      <c r="C88" s="13" t="n"/>
      <c r="D88" s="13" t="n"/>
      <c r="E88" s="14" t="n"/>
      <c r="F88" s="15" t="n"/>
      <c r="G88" s="14" t="n"/>
      <c r="H88" s="14" t="n"/>
      <c r="I88" s="15">
        <f>IF(OR(E88="",F88=""),"",IF(E88="경조금",200000,30000))</f>
        <v/>
      </c>
      <c r="J88" s="14">
        <f>IF(I88="","",IF(F88&gt;I88,"초과",""))</f>
        <v/>
      </c>
      <c r="K88" s="14">
        <f>IF(J88&lt;&gt;"초과","",IF(OR(G88="",G88="간이영수증",G88="없음(청첩장·부고만)",AND(G88="신용카드",H88&lt;&gt;"법인")),"확인 필요",""))</f>
        <v/>
      </c>
      <c r="L88" s="15">
        <f>IF(OR(A88="",F88=""),"",SUMIFS($F$4:$F$503,$A$4:$A$503,"&gt;="&amp;DATE(YEAR(A88),1,1),$A$4:$A$503,"&lt;="&amp;A88))</f>
        <v/>
      </c>
      <c r="M88" s="13" t="n"/>
      <c r="N88" s="13" t="n"/>
    </row>
    <row r="89">
      <c r="A89" s="12" t="n"/>
      <c r="B89" s="13" t="n"/>
      <c r="C89" s="13" t="n"/>
      <c r="D89" s="13" t="n"/>
      <c r="E89" s="14" t="n"/>
      <c r="F89" s="15" t="n"/>
      <c r="G89" s="14" t="n"/>
      <c r="H89" s="14" t="n"/>
      <c r="I89" s="15">
        <f>IF(OR(E89="",F89=""),"",IF(E89="경조금",200000,30000))</f>
        <v/>
      </c>
      <c r="J89" s="14">
        <f>IF(I89="","",IF(F89&gt;I89,"초과",""))</f>
        <v/>
      </c>
      <c r="K89" s="14">
        <f>IF(J89&lt;&gt;"초과","",IF(OR(G89="",G89="간이영수증",G89="없음(청첩장·부고만)",AND(G89="신용카드",H89&lt;&gt;"법인")),"확인 필요",""))</f>
        <v/>
      </c>
      <c r="L89" s="15">
        <f>IF(OR(A89="",F89=""),"",SUMIFS($F$4:$F$503,$A$4:$A$503,"&gt;="&amp;DATE(YEAR(A89),1,1),$A$4:$A$503,"&lt;="&amp;A89))</f>
        <v/>
      </c>
      <c r="M89" s="13" t="n"/>
      <c r="N89" s="13" t="n"/>
    </row>
    <row r="90">
      <c r="A90" s="12" t="n"/>
      <c r="B90" s="13" t="n"/>
      <c r="C90" s="13" t="n"/>
      <c r="D90" s="13" t="n"/>
      <c r="E90" s="14" t="n"/>
      <c r="F90" s="15" t="n"/>
      <c r="G90" s="14" t="n"/>
      <c r="H90" s="14" t="n"/>
      <c r="I90" s="15">
        <f>IF(OR(E90="",F90=""),"",IF(E90="경조금",200000,30000))</f>
        <v/>
      </c>
      <c r="J90" s="14">
        <f>IF(I90="","",IF(F90&gt;I90,"초과",""))</f>
        <v/>
      </c>
      <c r="K90" s="14">
        <f>IF(J90&lt;&gt;"초과","",IF(OR(G90="",G90="간이영수증",G90="없음(청첩장·부고만)",AND(G90="신용카드",H90&lt;&gt;"법인")),"확인 필요",""))</f>
        <v/>
      </c>
      <c r="L90" s="15">
        <f>IF(OR(A90="",F90=""),"",SUMIFS($F$4:$F$503,$A$4:$A$503,"&gt;="&amp;DATE(YEAR(A90),1,1),$A$4:$A$503,"&lt;="&amp;A90))</f>
        <v/>
      </c>
      <c r="M90" s="13" t="n"/>
      <c r="N90" s="13" t="n"/>
    </row>
    <row r="91">
      <c r="A91" s="12" t="n"/>
      <c r="B91" s="13" t="n"/>
      <c r="C91" s="13" t="n"/>
      <c r="D91" s="13" t="n"/>
      <c r="E91" s="14" t="n"/>
      <c r="F91" s="15" t="n"/>
      <c r="G91" s="14" t="n"/>
      <c r="H91" s="14" t="n"/>
      <c r="I91" s="15">
        <f>IF(OR(E91="",F91=""),"",IF(E91="경조금",200000,30000))</f>
        <v/>
      </c>
      <c r="J91" s="14">
        <f>IF(I91="","",IF(F91&gt;I91,"초과",""))</f>
        <v/>
      </c>
      <c r="K91" s="14">
        <f>IF(J91&lt;&gt;"초과","",IF(OR(G91="",G91="간이영수증",G91="없음(청첩장·부고만)",AND(G91="신용카드",H91&lt;&gt;"법인")),"확인 필요",""))</f>
        <v/>
      </c>
      <c r="L91" s="15">
        <f>IF(OR(A91="",F91=""),"",SUMIFS($F$4:$F$503,$A$4:$A$503,"&gt;="&amp;DATE(YEAR(A91),1,1),$A$4:$A$503,"&lt;="&amp;A91))</f>
        <v/>
      </c>
      <c r="M91" s="13" t="n"/>
      <c r="N91" s="13" t="n"/>
    </row>
    <row r="92">
      <c r="A92" s="12" t="n"/>
      <c r="B92" s="13" t="n"/>
      <c r="C92" s="13" t="n"/>
      <c r="D92" s="13" t="n"/>
      <c r="E92" s="14" t="n"/>
      <c r="F92" s="15" t="n"/>
      <c r="G92" s="14" t="n"/>
      <c r="H92" s="14" t="n"/>
      <c r="I92" s="15">
        <f>IF(OR(E92="",F92=""),"",IF(E92="경조금",200000,30000))</f>
        <v/>
      </c>
      <c r="J92" s="14">
        <f>IF(I92="","",IF(F92&gt;I92,"초과",""))</f>
        <v/>
      </c>
      <c r="K92" s="14">
        <f>IF(J92&lt;&gt;"초과","",IF(OR(G92="",G92="간이영수증",G92="없음(청첩장·부고만)",AND(G92="신용카드",H92&lt;&gt;"법인")),"확인 필요",""))</f>
        <v/>
      </c>
      <c r="L92" s="15">
        <f>IF(OR(A92="",F92=""),"",SUMIFS($F$4:$F$503,$A$4:$A$503,"&gt;="&amp;DATE(YEAR(A92),1,1),$A$4:$A$503,"&lt;="&amp;A92))</f>
        <v/>
      </c>
      <c r="M92" s="13" t="n"/>
      <c r="N92" s="13" t="n"/>
    </row>
    <row r="93">
      <c r="A93" s="12" t="n"/>
      <c r="B93" s="13" t="n"/>
      <c r="C93" s="13" t="n"/>
      <c r="D93" s="13" t="n"/>
      <c r="E93" s="14" t="n"/>
      <c r="F93" s="15" t="n"/>
      <c r="G93" s="14" t="n"/>
      <c r="H93" s="14" t="n"/>
      <c r="I93" s="15">
        <f>IF(OR(E93="",F93=""),"",IF(E93="경조금",200000,30000))</f>
        <v/>
      </c>
      <c r="J93" s="14">
        <f>IF(I93="","",IF(F93&gt;I93,"초과",""))</f>
        <v/>
      </c>
      <c r="K93" s="14">
        <f>IF(J93&lt;&gt;"초과","",IF(OR(G93="",G93="간이영수증",G93="없음(청첩장·부고만)",AND(G93="신용카드",H93&lt;&gt;"법인")),"확인 필요",""))</f>
        <v/>
      </c>
      <c r="L93" s="15">
        <f>IF(OR(A93="",F93=""),"",SUMIFS($F$4:$F$503,$A$4:$A$503,"&gt;="&amp;DATE(YEAR(A93),1,1),$A$4:$A$503,"&lt;="&amp;A93))</f>
        <v/>
      </c>
      <c r="M93" s="13" t="n"/>
      <c r="N93" s="13" t="n"/>
    </row>
    <row r="94">
      <c r="A94" s="12" t="n"/>
      <c r="B94" s="13" t="n"/>
      <c r="C94" s="13" t="n"/>
      <c r="D94" s="13" t="n"/>
      <c r="E94" s="14" t="n"/>
      <c r="F94" s="15" t="n"/>
      <c r="G94" s="14" t="n"/>
      <c r="H94" s="14" t="n"/>
      <c r="I94" s="15">
        <f>IF(OR(E94="",F94=""),"",IF(E94="경조금",200000,30000))</f>
        <v/>
      </c>
      <c r="J94" s="14">
        <f>IF(I94="","",IF(F94&gt;I94,"초과",""))</f>
        <v/>
      </c>
      <c r="K94" s="14">
        <f>IF(J94&lt;&gt;"초과","",IF(OR(G94="",G94="간이영수증",G94="없음(청첩장·부고만)",AND(G94="신용카드",H94&lt;&gt;"법인")),"확인 필요",""))</f>
        <v/>
      </c>
      <c r="L94" s="15">
        <f>IF(OR(A94="",F94=""),"",SUMIFS($F$4:$F$503,$A$4:$A$503,"&gt;="&amp;DATE(YEAR(A94),1,1),$A$4:$A$503,"&lt;="&amp;A94))</f>
        <v/>
      </c>
      <c r="M94" s="13" t="n"/>
      <c r="N94" s="13" t="n"/>
    </row>
    <row r="95">
      <c r="A95" s="12" t="n"/>
      <c r="B95" s="13" t="n"/>
      <c r="C95" s="13" t="n"/>
      <c r="D95" s="13" t="n"/>
      <c r="E95" s="14" t="n"/>
      <c r="F95" s="15" t="n"/>
      <c r="G95" s="14" t="n"/>
      <c r="H95" s="14" t="n"/>
      <c r="I95" s="15">
        <f>IF(OR(E95="",F95=""),"",IF(E95="경조금",200000,30000))</f>
        <v/>
      </c>
      <c r="J95" s="14">
        <f>IF(I95="","",IF(F95&gt;I95,"초과",""))</f>
        <v/>
      </c>
      <c r="K95" s="14">
        <f>IF(J95&lt;&gt;"초과","",IF(OR(G95="",G95="간이영수증",G95="없음(청첩장·부고만)",AND(G95="신용카드",H95&lt;&gt;"법인")),"확인 필요",""))</f>
        <v/>
      </c>
      <c r="L95" s="15">
        <f>IF(OR(A95="",F95=""),"",SUMIFS($F$4:$F$503,$A$4:$A$503,"&gt;="&amp;DATE(YEAR(A95),1,1),$A$4:$A$503,"&lt;="&amp;A95))</f>
        <v/>
      </c>
      <c r="M95" s="13" t="n"/>
      <c r="N95" s="13" t="n"/>
    </row>
    <row r="96">
      <c r="A96" s="12" t="n"/>
      <c r="B96" s="13" t="n"/>
      <c r="C96" s="13" t="n"/>
      <c r="D96" s="13" t="n"/>
      <c r="E96" s="14" t="n"/>
      <c r="F96" s="15" t="n"/>
      <c r="G96" s="14" t="n"/>
      <c r="H96" s="14" t="n"/>
      <c r="I96" s="15">
        <f>IF(OR(E96="",F96=""),"",IF(E96="경조금",200000,30000))</f>
        <v/>
      </c>
      <c r="J96" s="14">
        <f>IF(I96="","",IF(F96&gt;I96,"초과",""))</f>
        <v/>
      </c>
      <c r="K96" s="14">
        <f>IF(J96&lt;&gt;"초과","",IF(OR(G96="",G96="간이영수증",G96="없음(청첩장·부고만)",AND(G96="신용카드",H96&lt;&gt;"법인")),"확인 필요",""))</f>
        <v/>
      </c>
      <c r="L96" s="15">
        <f>IF(OR(A96="",F96=""),"",SUMIFS($F$4:$F$503,$A$4:$A$503,"&gt;="&amp;DATE(YEAR(A96),1,1),$A$4:$A$503,"&lt;="&amp;A96))</f>
        <v/>
      </c>
      <c r="M96" s="13" t="n"/>
      <c r="N96" s="13" t="n"/>
    </row>
    <row r="97">
      <c r="A97" s="12" t="n"/>
      <c r="B97" s="13" t="n"/>
      <c r="C97" s="13" t="n"/>
      <c r="D97" s="13" t="n"/>
      <c r="E97" s="14" t="n"/>
      <c r="F97" s="15" t="n"/>
      <c r="G97" s="14" t="n"/>
      <c r="H97" s="14" t="n"/>
      <c r="I97" s="15">
        <f>IF(OR(E97="",F97=""),"",IF(E97="경조금",200000,30000))</f>
        <v/>
      </c>
      <c r="J97" s="14">
        <f>IF(I97="","",IF(F97&gt;I97,"초과",""))</f>
        <v/>
      </c>
      <c r="K97" s="14">
        <f>IF(J97&lt;&gt;"초과","",IF(OR(G97="",G97="간이영수증",G97="없음(청첩장·부고만)",AND(G97="신용카드",H97&lt;&gt;"법인")),"확인 필요",""))</f>
        <v/>
      </c>
      <c r="L97" s="15">
        <f>IF(OR(A97="",F97=""),"",SUMIFS($F$4:$F$503,$A$4:$A$503,"&gt;="&amp;DATE(YEAR(A97),1,1),$A$4:$A$503,"&lt;="&amp;A97))</f>
        <v/>
      </c>
      <c r="M97" s="13" t="n"/>
      <c r="N97" s="13" t="n"/>
    </row>
    <row r="98">
      <c r="A98" s="12" t="n"/>
      <c r="B98" s="13" t="n"/>
      <c r="C98" s="13" t="n"/>
      <c r="D98" s="13" t="n"/>
      <c r="E98" s="14" t="n"/>
      <c r="F98" s="15" t="n"/>
      <c r="G98" s="14" t="n"/>
      <c r="H98" s="14" t="n"/>
      <c r="I98" s="15">
        <f>IF(OR(E98="",F98=""),"",IF(E98="경조금",200000,30000))</f>
        <v/>
      </c>
      <c r="J98" s="14">
        <f>IF(I98="","",IF(F98&gt;I98,"초과",""))</f>
        <v/>
      </c>
      <c r="K98" s="14">
        <f>IF(J98&lt;&gt;"초과","",IF(OR(G98="",G98="간이영수증",G98="없음(청첩장·부고만)",AND(G98="신용카드",H98&lt;&gt;"법인")),"확인 필요",""))</f>
        <v/>
      </c>
      <c r="L98" s="15">
        <f>IF(OR(A98="",F98=""),"",SUMIFS($F$4:$F$503,$A$4:$A$503,"&gt;="&amp;DATE(YEAR(A98),1,1),$A$4:$A$503,"&lt;="&amp;A98))</f>
        <v/>
      </c>
      <c r="M98" s="13" t="n"/>
      <c r="N98" s="13" t="n"/>
    </row>
    <row r="99">
      <c r="A99" s="12" t="n"/>
      <c r="B99" s="13" t="n"/>
      <c r="C99" s="13" t="n"/>
      <c r="D99" s="13" t="n"/>
      <c r="E99" s="14" t="n"/>
      <c r="F99" s="15" t="n"/>
      <c r="G99" s="14" t="n"/>
      <c r="H99" s="14" t="n"/>
      <c r="I99" s="15">
        <f>IF(OR(E99="",F99=""),"",IF(E99="경조금",200000,30000))</f>
        <v/>
      </c>
      <c r="J99" s="14">
        <f>IF(I99="","",IF(F99&gt;I99,"초과",""))</f>
        <v/>
      </c>
      <c r="K99" s="14">
        <f>IF(J99&lt;&gt;"초과","",IF(OR(G99="",G99="간이영수증",G99="없음(청첩장·부고만)",AND(G99="신용카드",H99&lt;&gt;"법인")),"확인 필요",""))</f>
        <v/>
      </c>
      <c r="L99" s="15">
        <f>IF(OR(A99="",F99=""),"",SUMIFS($F$4:$F$503,$A$4:$A$503,"&gt;="&amp;DATE(YEAR(A99),1,1),$A$4:$A$503,"&lt;="&amp;A99))</f>
        <v/>
      </c>
      <c r="M99" s="13" t="n"/>
      <c r="N99" s="13" t="n"/>
    </row>
    <row r="100">
      <c r="A100" s="12" t="n"/>
      <c r="B100" s="13" t="n"/>
      <c r="C100" s="13" t="n"/>
      <c r="D100" s="13" t="n"/>
      <c r="E100" s="14" t="n"/>
      <c r="F100" s="15" t="n"/>
      <c r="G100" s="14" t="n"/>
      <c r="H100" s="14" t="n"/>
      <c r="I100" s="15">
        <f>IF(OR(E100="",F100=""),"",IF(E100="경조금",200000,30000))</f>
        <v/>
      </c>
      <c r="J100" s="14">
        <f>IF(I100="","",IF(F100&gt;I100,"초과",""))</f>
        <v/>
      </c>
      <c r="K100" s="14">
        <f>IF(J100&lt;&gt;"초과","",IF(OR(G100="",G100="간이영수증",G100="없음(청첩장·부고만)",AND(G100="신용카드",H100&lt;&gt;"법인")),"확인 필요",""))</f>
        <v/>
      </c>
      <c r="L100" s="15">
        <f>IF(OR(A100="",F100=""),"",SUMIFS($F$4:$F$503,$A$4:$A$503,"&gt;="&amp;DATE(YEAR(A100),1,1),$A$4:$A$503,"&lt;="&amp;A100))</f>
        <v/>
      </c>
      <c r="M100" s="13" t="n"/>
      <c r="N100" s="13" t="n"/>
    </row>
    <row r="101">
      <c r="A101" s="12" t="n"/>
      <c r="B101" s="13" t="n"/>
      <c r="C101" s="13" t="n"/>
      <c r="D101" s="13" t="n"/>
      <c r="E101" s="14" t="n"/>
      <c r="F101" s="15" t="n"/>
      <c r="G101" s="14" t="n"/>
      <c r="H101" s="14" t="n"/>
      <c r="I101" s="15">
        <f>IF(OR(E101="",F101=""),"",IF(E101="경조금",200000,30000))</f>
        <v/>
      </c>
      <c r="J101" s="14">
        <f>IF(I101="","",IF(F101&gt;I101,"초과",""))</f>
        <v/>
      </c>
      <c r="K101" s="14">
        <f>IF(J101&lt;&gt;"초과","",IF(OR(G101="",G101="간이영수증",G101="없음(청첩장·부고만)",AND(G101="신용카드",H101&lt;&gt;"법인")),"확인 필요",""))</f>
        <v/>
      </c>
      <c r="L101" s="15">
        <f>IF(OR(A101="",F101=""),"",SUMIFS($F$4:$F$503,$A$4:$A$503,"&gt;="&amp;DATE(YEAR(A101),1,1),$A$4:$A$503,"&lt;="&amp;A101))</f>
        <v/>
      </c>
      <c r="M101" s="13" t="n"/>
      <c r="N101" s="13" t="n"/>
    </row>
    <row r="102">
      <c r="A102" s="12" t="n"/>
      <c r="B102" s="13" t="n"/>
      <c r="C102" s="13" t="n"/>
      <c r="D102" s="13" t="n"/>
      <c r="E102" s="14" t="n"/>
      <c r="F102" s="15" t="n"/>
      <c r="G102" s="14" t="n"/>
      <c r="H102" s="14" t="n"/>
      <c r="I102" s="15">
        <f>IF(OR(E102="",F102=""),"",IF(E102="경조금",200000,30000))</f>
        <v/>
      </c>
      <c r="J102" s="14">
        <f>IF(I102="","",IF(F102&gt;I102,"초과",""))</f>
        <v/>
      </c>
      <c r="K102" s="14">
        <f>IF(J102&lt;&gt;"초과","",IF(OR(G102="",G102="간이영수증",G102="없음(청첩장·부고만)",AND(G102="신용카드",H102&lt;&gt;"법인")),"확인 필요",""))</f>
        <v/>
      </c>
      <c r="L102" s="15">
        <f>IF(OR(A102="",F102=""),"",SUMIFS($F$4:$F$503,$A$4:$A$503,"&gt;="&amp;DATE(YEAR(A102),1,1),$A$4:$A$503,"&lt;="&amp;A102))</f>
        <v/>
      </c>
      <c r="M102" s="13" t="n"/>
      <c r="N102" s="13" t="n"/>
    </row>
    <row r="103">
      <c r="A103" s="12" t="n"/>
      <c r="B103" s="13" t="n"/>
      <c r="C103" s="13" t="n"/>
      <c r="D103" s="13" t="n"/>
      <c r="E103" s="14" t="n"/>
      <c r="F103" s="15" t="n"/>
      <c r="G103" s="14" t="n"/>
      <c r="H103" s="14" t="n"/>
      <c r="I103" s="15">
        <f>IF(OR(E103="",F103=""),"",IF(E103="경조금",200000,30000))</f>
        <v/>
      </c>
      <c r="J103" s="14">
        <f>IF(I103="","",IF(F103&gt;I103,"초과",""))</f>
        <v/>
      </c>
      <c r="K103" s="14">
        <f>IF(J103&lt;&gt;"초과","",IF(OR(G103="",G103="간이영수증",G103="없음(청첩장·부고만)",AND(G103="신용카드",H103&lt;&gt;"법인")),"확인 필요",""))</f>
        <v/>
      </c>
      <c r="L103" s="15">
        <f>IF(OR(A103="",F103=""),"",SUMIFS($F$4:$F$503,$A$4:$A$503,"&gt;="&amp;DATE(YEAR(A103),1,1),$A$4:$A$503,"&lt;="&amp;A103))</f>
        <v/>
      </c>
      <c r="M103" s="13" t="n"/>
      <c r="N103" s="13" t="n"/>
    </row>
    <row r="104">
      <c r="A104" s="12" t="n"/>
      <c r="B104" s="13" t="n"/>
      <c r="C104" s="13" t="n"/>
      <c r="D104" s="13" t="n"/>
      <c r="E104" s="14" t="n"/>
      <c r="F104" s="15" t="n"/>
      <c r="G104" s="14" t="n"/>
      <c r="H104" s="14" t="n"/>
      <c r="I104" s="15">
        <f>IF(OR(E104="",F104=""),"",IF(E104="경조금",200000,30000))</f>
        <v/>
      </c>
      <c r="J104" s="14">
        <f>IF(I104="","",IF(F104&gt;I104,"초과",""))</f>
        <v/>
      </c>
      <c r="K104" s="14">
        <f>IF(J104&lt;&gt;"초과","",IF(OR(G104="",G104="간이영수증",G104="없음(청첩장·부고만)",AND(G104="신용카드",H104&lt;&gt;"법인")),"확인 필요",""))</f>
        <v/>
      </c>
      <c r="L104" s="15">
        <f>IF(OR(A104="",F104=""),"",SUMIFS($F$4:$F$503,$A$4:$A$503,"&gt;="&amp;DATE(YEAR(A104),1,1),$A$4:$A$503,"&lt;="&amp;A104))</f>
        <v/>
      </c>
      <c r="M104" s="13" t="n"/>
      <c r="N104" s="13" t="n"/>
    </row>
    <row r="105">
      <c r="A105" s="12" t="n"/>
      <c r="B105" s="13" t="n"/>
      <c r="C105" s="13" t="n"/>
      <c r="D105" s="13" t="n"/>
      <c r="E105" s="14" t="n"/>
      <c r="F105" s="15" t="n"/>
      <c r="G105" s="14" t="n"/>
      <c r="H105" s="14" t="n"/>
      <c r="I105" s="15">
        <f>IF(OR(E105="",F105=""),"",IF(E105="경조금",200000,30000))</f>
        <v/>
      </c>
      <c r="J105" s="14">
        <f>IF(I105="","",IF(F105&gt;I105,"초과",""))</f>
        <v/>
      </c>
      <c r="K105" s="14">
        <f>IF(J105&lt;&gt;"초과","",IF(OR(G105="",G105="간이영수증",G105="없음(청첩장·부고만)",AND(G105="신용카드",H105&lt;&gt;"법인")),"확인 필요",""))</f>
        <v/>
      </c>
      <c r="L105" s="15">
        <f>IF(OR(A105="",F105=""),"",SUMIFS($F$4:$F$503,$A$4:$A$503,"&gt;="&amp;DATE(YEAR(A105),1,1),$A$4:$A$503,"&lt;="&amp;A105))</f>
        <v/>
      </c>
      <c r="M105" s="13" t="n"/>
      <c r="N105" s="13" t="n"/>
    </row>
    <row r="106">
      <c r="A106" s="12" t="n"/>
      <c r="B106" s="13" t="n"/>
      <c r="C106" s="13" t="n"/>
      <c r="D106" s="13" t="n"/>
      <c r="E106" s="14" t="n"/>
      <c r="F106" s="15" t="n"/>
      <c r="G106" s="14" t="n"/>
      <c r="H106" s="14" t="n"/>
      <c r="I106" s="15">
        <f>IF(OR(E106="",F106=""),"",IF(E106="경조금",200000,30000))</f>
        <v/>
      </c>
      <c r="J106" s="14">
        <f>IF(I106="","",IF(F106&gt;I106,"초과",""))</f>
        <v/>
      </c>
      <c r="K106" s="14">
        <f>IF(J106&lt;&gt;"초과","",IF(OR(G106="",G106="간이영수증",G106="없음(청첩장·부고만)",AND(G106="신용카드",H106&lt;&gt;"법인")),"확인 필요",""))</f>
        <v/>
      </c>
      <c r="L106" s="15">
        <f>IF(OR(A106="",F106=""),"",SUMIFS($F$4:$F$503,$A$4:$A$503,"&gt;="&amp;DATE(YEAR(A106),1,1),$A$4:$A$503,"&lt;="&amp;A106))</f>
        <v/>
      </c>
      <c r="M106" s="13" t="n"/>
      <c r="N106" s="13" t="n"/>
    </row>
    <row r="107">
      <c r="A107" s="12" t="n"/>
      <c r="B107" s="13" t="n"/>
      <c r="C107" s="13" t="n"/>
      <c r="D107" s="13" t="n"/>
      <c r="E107" s="14" t="n"/>
      <c r="F107" s="15" t="n"/>
      <c r="G107" s="14" t="n"/>
      <c r="H107" s="14" t="n"/>
      <c r="I107" s="15">
        <f>IF(OR(E107="",F107=""),"",IF(E107="경조금",200000,30000))</f>
        <v/>
      </c>
      <c r="J107" s="14">
        <f>IF(I107="","",IF(F107&gt;I107,"초과",""))</f>
        <v/>
      </c>
      <c r="K107" s="14">
        <f>IF(J107&lt;&gt;"초과","",IF(OR(G107="",G107="간이영수증",G107="없음(청첩장·부고만)",AND(G107="신용카드",H107&lt;&gt;"법인")),"확인 필요",""))</f>
        <v/>
      </c>
      <c r="L107" s="15">
        <f>IF(OR(A107="",F107=""),"",SUMIFS($F$4:$F$503,$A$4:$A$503,"&gt;="&amp;DATE(YEAR(A107),1,1),$A$4:$A$503,"&lt;="&amp;A107))</f>
        <v/>
      </c>
      <c r="M107" s="13" t="n"/>
      <c r="N107" s="13" t="n"/>
    </row>
    <row r="108">
      <c r="A108" s="12" t="n"/>
      <c r="B108" s="13" t="n"/>
      <c r="C108" s="13" t="n"/>
      <c r="D108" s="13" t="n"/>
      <c r="E108" s="14" t="n"/>
      <c r="F108" s="15" t="n"/>
      <c r="G108" s="14" t="n"/>
      <c r="H108" s="14" t="n"/>
      <c r="I108" s="15">
        <f>IF(OR(E108="",F108=""),"",IF(E108="경조금",200000,30000))</f>
        <v/>
      </c>
      <c r="J108" s="14">
        <f>IF(I108="","",IF(F108&gt;I108,"초과",""))</f>
        <v/>
      </c>
      <c r="K108" s="14">
        <f>IF(J108&lt;&gt;"초과","",IF(OR(G108="",G108="간이영수증",G108="없음(청첩장·부고만)",AND(G108="신용카드",H108&lt;&gt;"법인")),"확인 필요",""))</f>
        <v/>
      </c>
      <c r="L108" s="15">
        <f>IF(OR(A108="",F108=""),"",SUMIFS($F$4:$F$503,$A$4:$A$503,"&gt;="&amp;DATE(YEAR(A108),1,1),$A$4:$A$503,"&lt;="&amp;A108))</f>
        <v/>
      </c>
      <c r="M108" s="13" t="n"/>
      <c r="N108" s="13" t="n"/>
    </row>
    <row r="109">
      <c r="A109" s="12" t="n"/>
      <c r="B109" s="13" t="n"/>
      <c r="C109" s="13" t="n"/>
      <c r="D109" s="13" t="n"/>
      <c r="E109" s="14" t="n"/>
      <c r="F109" s="15" t="n"/>
      <c r="G109" s="14" t="n"/>
      <c r="H109" s="14" t="n"/>
      <c r="I109" s="15">
        <f>IF(OR(E109="",F109=""),"",IF(E109="경조금",200000,30000))</f>
        <v/>
      </c>
      <c r="J109" s="14">
        <f>IF(I109="","",IF(F109&gt;I109,"초과",""))</f>
        <v/>
      </c>
      <c r="K109" s="14">
        <f>IF(J109&lt;&gt;"초과","",IF(OR(G109="",G109="간이영수증",G109="없음(청첩장·부고만)",AND(G109="신용카드",H109&lt;&gt;"법인")),"확인 필요",""))</f>
        <v/>
      </c>
      <c r="L109" s="15">
        <f>IF(OR(A109="",F109=""),"",SUMIFS($F$4:$F$503,$A$4:$A$503,"&gt;="&amp;DATE(YEAR(A109),1,1),$A$4:$A$503,"&lt;="&amp;A109))</f>
        <v/>
      </c>
      <c r="M109" s="13" t="n"/>
      <c r="N109" s="13" t="n"/>
    </row>
    <row r="110">
      <c r="A110" s="12" t="n"/>
      <c r="B110" s="13" t="n"/>
      <c r="C110" s="13" t="n"/>
      <c r="D110" s="13" t="n"/>
      <c r="E110" s="14" t="n"/>
      <c r="F110" s="15" t="n"/>
      <c r="G110" s="14" t="n"/>
      <c r="H110" s="14" t="n"/>
      <c r="I110" s="15">
        <f>IF(OR(E110="",F110=""),"",IF(E110="경조금",200000,30000))</f>
        <v/>
      </c>
      <c r="J110" s="14">
        <f>IF(I110="","",IF(F110&gt;I110,"초과",""))</f>
        <v/>
      </c>
      <c r="K110" s="14">
        <f>IF(J110&lt;&gt;"초과","",IF(OR(G110="",G110="간이영수증",G110="없음(청첩장·부고만)",AND(G110="신용카드",H110&lt;&gt;"법인")),"확인 필요",""))</f>
        <v/>
      </c>
      <c r="L110" s="15">
        <f>IF(OR(A110="",F110=""),"",SUMIFS($F$4:$F$503,$A$4:$A$503,"&gt;="&amp;DATE(YEAR(A110),1,1),$A$4:$A$503,"&lt;="&amp;A110))</f>
        <v/>
      </c>
      <c r="M110" s="13" t="n"/>
      <c r="N110" s="13" t="n"/>
    </row>
    <row r="111">
      <c r="A111" s="12" t="n"/>
      <c r="B111" s="13" t="n"/>
      <c r="C111" s="13" t="n"/>
      <c r="D111" s="13" t="n"/>
      <c r="E111" s="14" t="n"/>
      <c r="F111" s="15" t="n"/>
      <c r="G111" s="14" t="n"/>
      <c r="H111" s="14" t="n"/>
      <c r="I111" s="15">
        <f>IF(OR(E111="",F111=""),"",IF(E111="경조금",200000,30000))</f>
        <v/>
      </c>
      <c r="J111" s="14">
        <f>IF(I111="","",IF(F111&gt;I111,"초과",""))</f>
        <v/>
      </c>
      <c r="K111" s="14">
        <f>IF(J111&lt;&gt;"초과","",IF(OR(G111="",G111="간이영수증",G111="없음(청첩장·부고만)",AND(G111="신용카드",H111&lt;&gt;"법인")),"확인 필요",""))</f>
        <v/>
      </c>
      <c r="L111" s="15">
        <f>IF(OR(A111="",F111=""),"",SUMIFS($F$4:$F$503,$A$4:$A$503,"&gt;="&amp;DATE(YEAR(A111),1,1),$A$4:$A$503,"&lt;="&amp;A111))</f>
        <v/>
      </c>
      <c r="M111" s="13" t="n"/>
      <c r="N111" s="13" t="n"/>
    </row>
    <row r="112">
      <c r="A112" s="12" t="n"/>
      <c r="B112" s="13" t="n"/>
      <c r="C112" s="13" t="n"/>
      <c r="D112" s="13" t="n"/>
      <c r="E112" s="14" t="n"/>
      <c r="F112" s="15" t="n"/>
      <c r="G112" s="14" t="n"/>
      <c r="H112" s="14" t="n"/>
      <c r="I112" s="15">
        <f>IF(OR(E112="",F112=""),"",IF(E112="경조금",200000,30000))</f>
        <v/>
      </c>
      <c r="J112" s="14">
        <f>IF(I112="","",IF(F112&gt;I112,"초과",""))</f>
        <v/>
      </c>
      <c r="K112" s="14">
        <f>IF(J112&lt;&gt;"초과","",IF(OR(G112="",G112="간이영수증",G112="없음(청첩장·부고만)",AND(G112="신용카드",H112&lt;&gt;"법인")),"확인 필요",""))</f>
        <v/>
      </c>
      <c r="L112" s="15">
        <f>IF(OR(A112="",F112=""),"",SUMIFS($F$4:$F$503,$A$4:$A$503,"&gt;="&amp;DATE(YEAR(A112),1,1),$A$4:$A$503,"&lt;="&amp;A112))</f>
        <v/>
      </c>
      <c r="M112" s="13" t="n"/>
      <c r="N112" s="13" t="n"/>
    </row>
    <row r="113">
      <c r="A113" s="12" t="n"/>
      <c r="B113" s="13" t="n"/>
      <c r="C113" s="13" t="n"/>
      <c r="D113" s="13" t="n"/>
      <c r="E113" s="14" t="n"/>
      <c r="F113" s="15" t="n"/>
      <c r="G113" s="14" t="n"/>
      <c r="H113" s="14" t="n"/>
      <c r="I113" s="15">
        <f>IF(OR(E113="",F113=""),"",IF(E113="경조금",200000,30000))</f>
        <v/>
      </c>
      <c r="J113" s="14">
        <f>IF(I113="","",IF(F113&gt;I113,"초과",""))</f>
        <v/>
      </c>
      <c r="K113" s="14">
        <f>IF(J113&lt;&gt;"초과","",IF(OR(G113="",G113="간이영수증",G113="없음(청첩장·부고만)",AND(G113="신용카드",H113&lt;&gt;"법인")),"확인 필요",""))</f>
        <v/>
      </c>
      <c r="L113" s="15">
        <f>IF(OR(A113="",F113=""),"",SUMIFS($F$4:$F$503,$A$4:$A$503,"&gt;="&amp;DATE(YEAR(A113),1,1),$A$4:$A$503,"&lt;="&amp;A113))</f>
        <v/>
      </c>
      <c r="M113" s="13" t="n"/>
      <c r="N113" s="13" t="n"/>
    </row>
    <row r="114">
      <c r="A114" s="12" t="n"/>
      <c r="B114" s="13" t="n"/>
      <c r="C114" s="13" t="n"/>
      <c r="D114" s="13" t="n"/>
      <c r="E114" s="14" t="n"/>
      <c r="F114" s="15" t="n"/>
      <c r="G114" s="14" t="n"/>
      <c r="H114" s="14" t="n"/>
      <c r="I114" s="15">
        <f>IF(OR(E114="",F114=""),"",IF(E114="경조금",200000,30000))</f>
        <v/>
      </c>
      <c r="J114" s="14">
        <f>IF(I114="","",IF(F114&gt;I114,"초과",""))</f>
        <v/>
      </c>
      <c r="K114" s="14">
        <f>IF(J114&lt;&gt;"초과","",IF(OR(G114="",G114="간이영수증",G114="없음(청첩장·부고만)",AND(G114="신용카드",H114&lt;&gt;"법인")),"확인 필요",""))</f>
        <v/>
      </c>
      <c r="L114" s="15">
        <f>IF(OR(A114="",F114=""),"",SUMIFS($F$4:$F$503,$A$4:$A$503,"&gt;="&amp;DATE(YEAR(A114),1,1),$A$4:$A$503,"&lt;="&amp;A114))</f>
        <v/>
      </c>
      <c r="M114" s="13" t="n"/>
      <c r="N114" s="13" t="n"/>
    </row>
    <row r="115">
      <c r="A115" s="12" t="n"/>
      <c r="B115" s="13" t="n"/>
      <c r="C115" s="13" t="n"/>
      <c r="D115" s="13" t="n"/>
      <c r="E115" s="14" t="n"/>
      <c r="F115" s="15" t="n"/>
      <c r="G115" s="14" t="n"/>
      <c r="H115" s="14" t="n"/>
      <c r="I115" s="15">
        <f>IF(OR(E115="",F115=""),"",IF(E115="경조금",200000,30000))</f>
        <v/>
      </c>
      <c r="J115" s="14">
        <f>IF(I115="","",IF(F115&gt;I115,"초과",""))</f>
        <v/>
      </c>
      <c r="K115" s="14">
        <f>IF(J115&lt;&gt;"초과","",IF(OR(G115="",G115="간이영수증",G115="없음(청첩장·부고만)",AND(G115="신용카드",H115&lt;&gt;"법인")),"확인 필요",""))</f>
        <v/>
      </c>
      <c r="L115" s="15">
        <f>IF(OR(A115="",F115=""),"",SUMIFS($F$4:$F$503,$A$4:$A$503,"&gt;="&amp;DATE(YEAR(A115),1,1),$A$4:$A$503,"&lt;="&amp;A115))</f>
        <v/>
      </c>
      <c r="M115" s="13" t="n"/>
      <c r="N115" s="13" t="n"/>
    </row>
    <row r="116">
      <c r="A116" s="12" t="n"/>
      <c r="B116" s="13" t="n"/>
      <c r="C116" s="13" t="n"/>
      <c r="D116" s="13" t="n"/>
      <c r="E116" s="14" t="n"/>
      <c r="F116" s="15" t="n"/>
      <c r="G116" s="14" t="n"/>
      <c r="H116" s="14" t="n"/>
      <c r="I116" s="15">
        <f>IF(OR(E116="",F116=""),"",IF(E116="경조금",200000,30000))</f>
        <v/>
      </c>
      <c r="J116" s="14">
        <f>IF(I116="","",IF(F116&gt;I116,"초과",""))</f>
        <v/>
      </c>
      <c r="K116" s="14">
        <f>IF(J116&lt;&gt;"초과","",IF(OR(G116="",G116="간이영수증",G116="없음(청첩장·부고만)",AND(G116="신용카드",H116&lt;&gt;"법인")),"확인 필요",""))</f>
        <v/>
      </c>
      <c r="L116" s="15">
        <f>IF(OR(A116="",F116=""),"",SUMIFS($F$4:$F$503,$A$4:$A$503,"&gt;="&amp;DATE(YEAR(A116),1,1),$A$4:$A$503,"&lt;="&amp;A116))</f>
        <v/>
      </c>
      <c r="M116" s="13" t="n"/>
      <c r="N116" s="13" t="n"/>
    </row>
    <row r="117">
      <c r="A117" s="12" t="n"/>
      <c r="B117" s="13" t="n"/>
      <c r="C117" s="13" t="n"/>
      <c r="D117" s="13" t="n"/>
      <c r="E117" s="14" t="n"/>
      <c r="F117" s="15" t="n"/>
      <c r="G117" s="14" t="n"/>
      <c r="H117" s="14" t="n"/>
      <c r="I117" s="15">
        <f>IF(OR(E117="",F117=""),"",IF(E117="경조금",200000,30000))</f>
        <v/>
      </c>
      <c r="J117" s="14">
        <f>IF(I117="","",IF(F117&gt;I117,"초과",""))</f>
        <v/>
      </c>
      <c r="K117" s="14">
        <f>IF(J117&lt;&gt;"초과","",IF(OR(G117="",G117="간이영수증",G117="없음(청첩장·부고만)",AND(G117="신용카드",H117&lt;&gt;"법인")),"확인 필요",""))</f>
        <v/>
      </c>
      <c r="L117" s="15">
        <f>IF(OR(A117="",F117=""),"",SUMIFS($F$4:$F$503,$A$4:$A$503,"&gt;="&amp;DATE(YEAR(A117),1,1),$A$4:$A$503,"&lt;="&amp;A117))</f>
        <v/>
      </c>
      <c r="M117" s="13" t="n"/>
      <c r="N117" s="13" t="n"/>
    </row>
    <row r="118">
      <c r="A118" s="12" t="n"/>
      <c r="B118" s="13" t="n"/>
      <c r="C118" s="13" t="n"/>
      <c r="D118" s="13" t="n"/>
      <c r="E118" s="14" t="n"/>
      <c r="F118" s="15" t="n"/>
      <c r="G118" s="14" t="n"/>
      <c r="H118" s="14" t="n"/>
      <c r="I118" s="15">
        <f>IF(OR(E118="",F118=""),"",IF(E118="경조금",200000,30000))</f>
        <v/>
      </c>
      <c r="J118" s="14">
        <f>IF(I118="","",IF(F118&gt;I118,"초과",""))</f>
        <v/>
      </c>
      <c r="K118" s="14">
        <f>IF(J118&lt;&gt;"초과","",IF(OR(G118="",G118="간이영수증",G118="없음(청첩장·부고만)",AND(G118="신용카드",H118&lt;&gt;"법인")),"확인 필요",""))</f>
        <v/>
      </c>
      <c r="L118" s="15">
        <f>IF(OR(A118="",F118=""),"",SUMIFS($F$4:$F$503,$A$4:$A$503,"&gt;="&amp;DATE(YEAR(A118),1,1),$A$4:$A$503,"&lt;="&amp;A118))</f>
        <v/>
      </c>
      <c r="M118" s="13" t="n"/>
      <c r="N118" s="13" t="n"/>
    </row>
    <row r="119">
      <c r="A119" s="12" t="n"/>
      <c r="B119" s="13" t="n"/>
      <c r="C119" s="13" t="n"/>
      <c r="D119" s="13" t="n"/>
      <c r="E119" s="14" t="n"/>
      <c r="F119" s="15" t="n"/>
      <c r="G119" s="14" t="n"/>
      <c r="H119" s="14" t="n"/>
      <c r="I119" s="15">
        <f>IF(OR(E119="",F119=""),"",IF(E119="경조금",200000,30000))</f>
        <v/>
      </c>
      <c r="J119" s="14">
        <f>IF(I119="","",IF(F119&gt;I119,"초과",""))</f>
        <v/>
      </c>
      <c r="K119" s="14">
        <f>IF(J119&lt;&gt;"초과","",IF(OR(G119="",G119="간이영수증",G119="없음(청첩장·부고만)",AND(G119="신용카드",H119&lt;&gt;"법인")),"확인 필요",""))</f>
        <v/>
      </c>
      <c r="L119" s="15">
        <f>IF(OR(A119="",F119=""),"",SUMIFS($F$4:$F$503,$A$4:$A$503,"&gt;="&amp;DATE(YEAR(A119),1,1),$A$4:$A$503,"&lt;="&amp;A119))</f>
        <v/>
      </c>
      <c r="M119" s="13" t="n"/>
      <c r="N119" s="13" t="n"/>
    </row>
    <row r="120">
      <c r="A120" s="12" t="n"/>
      <c r="B120" s="13" t="n"/>
      <c r="C120" s="13" t="n"/>
      <c r="D120" s="13" t="n"/>
      <c r="E120" s="14" t="n"/>
      <c r="F120" s="15" t="n"/>
      <c r="G120" s="14" t="n"/>
      <c r="H120" s="14" t="n"/>
      <c r="I120" s="15">
        <f>IF(OR(E120="",F120=""),"",IF(E120="경조금",200000,30000))</f>
        <v/>
      </c>
      <c r="J120" s="14">
        <f>IF(I120="","",IF(F120&gt;I120,"초과",""))</f>
        <v/>
      </c>
      <c r="K120" s="14">
        <f>IF(J120&lt;&gt;"초과","",IF(OR(G120="",G120="간이영수증",G120="없음(청첩장·부고만)",AND(G120="신용카드",H120&lt;&gt;"법인")),"확인 필요",""))</f>
        <v/>
      </c>
      <c r="L120" s="15">
        <f>IF(OR(A120="",F120=""),"",SUMIFS($F$4:$F$503,$A$4:$A$503,"&gt;="&amp;DATE(YEAR(A120),1,1),$A$4:$A$503,"&lt;="&amp;A120))</f>
        <v/>
      </c>
      <c r="M120" s="13" t="n"/>
      <c r="N120" s="13" t="n"/>
    </row>
    <row r="121">
      <c r="A121" s="12" t="n"/>
      <c r="B121" s="13" t="n"/>
      <c r="C121" s="13" t="n"/>
      <c r="D121" s="13" t="n"/>
      <c r="E121" s="14" t="n"/>
      <c r="F121" s="15" t="n"/>
      <c r="G121" s="14" t="n"/>
      <c r="H121" s="14" t="n"/>
      <c r="I121" s="15">
        <f>IF(OR(E121="",F121=""),"",IF(E121="경조금",200000,30000))</f>
        <v/>
      </c>
      <c r="J121" s="14">
        <f>IF(I121="","",IF(F121&gt;I121,"초과",""))</f>
        <v/>
      </c>
      <c r="K121" s="14">
        <f>IF(J121&lt;&gt;"초과","",IF(OR(G121="",G121="간이영수증",G121="없음(청첩장·부고만)",AND(G121="신용카드",H121&lt;&gt;"법인")),"확인 필요",""))</f>
        <v/>
      </c>
      <c r="L121" s="15">
        <f>IF(OR(A121="",F121=""),"",SUMIFS($F$4:$F$503,$A$4:$A$503,"&gt;="&amp;DATE(YEAR(A121),1,1),$A$4:$A$503,"&lt;="&amp;A121))</f>
        <v/>
      </c>
      <c r="M121" s="13" t="n"/>
      <c r="N121" s="13" t="n"/>
    </row>
    <row r="122">
      <c r="A122" s="12" t="n"/>
      <c r="B122" s="13" t="n"/>
      <c r="C122" s="13" t="n"/>
      <c r="D122" s="13" t="n"/>
      <c r="E122" s="14" t="n"/>
      <c r="F122" s="15" t="n"/>
      <c r="G122" s="14" t="n"/>
      <c r="H122" s="14" t="n"/>
      <c r="I122" s="15">
        <f>IF(OR(E122="",F122=""),"",IF(E122="경조금",200000,30000))</f>
        <v/>
      </c>
      <c r="J122" s="14">
        <f>IF(I122="","",IF(F122&gt;I122,"초과",""))</f>
        <v/>
      </c>
      <c r="K122" s="14">
        <f>IF(J122&lt;&gt;"초과","",IF(OR(G122="",G122="간이영수증",G122="없음(청첩장·부고만)",AND(G122="신용카드",H122&lt;&gt;"법인")),"확인 필요",""))</f>
        <v/>
      </c>
      <c r="L122" s="15">
        <f>IF(OR(A122="",F122=""),"",SUMIFS($F$4:$F$503,$A$4:$A$503,"&gt;="&amp;DATE(YEAR(A122),1,1),$A$4:$A$503,"&lt;="&amp;A122))</f>
        <v/>
      </c>
      <c r="M122" s="13" t="n"/>
      <c r="N122" s="13" t="n"/>
    </row>
    <row r="123">
      <c r="A123" s="12" t="n"/>
      <c r="B123" s="13" t="n"/>
      <c r="C123" s="13" t="n"/>
      <c r="D123" s="13" t="n"/>
      <c r="E123" s="14" t="n"/>
      <c r="F123" s="15" t="n"/>
      <c r="G123" s="14" t="n"/>
      <c r="H123" s="14" t="n"/>
      <c r="I123" s="15">
        <f>IF(OR(E123="",F123=""),"",IF(E123="경조금",200000,30000))</f>
        <v/>
      </c>
      <c r="J123" s="14">
        <f>IF(I123="","",IF(F123&gt;I123,"초과",""))</f>
        <v/>
      </c>
      <c r="K123" s="14">
        <f>IF(J123&lt;&gt;"초과","",IF(OR(G123="",G123="간이영수증",G123="없음(청첩장·부고만)",AND(G123="신용카드",H123&lt;&gt;"법인")),"확인 필요",""))</f>
        <v/>
      </c>
      <c r="L123" s="15">
        <f>IF(OR(A123="",F123=""),"",SUMIFS($F$4:$F$503,$A$4:$A$503,"&gt;="&amp;DATE(YEAR(A123),1,1),$A$4:$A$503,"&lt;="&amp;A123))</f>
        <v/>
      </c>
      <c r="M123" s="13" t="n"/>
      <c r="N123" s="13" t="n"/>
    </row>
    <row r="124">
      <c r="A124" s="12" t="n"/>
      <c r="B124" s="13" t="n"/>
      <c r="C124" s="13" t="n"/>
      <c r="D124" s="13" t="n"/>
      <c r="E124" s="14" t="n"/>
      <c r="F124" s="15" t="n"/>
      <c r="G124" s="14" t="n"/>
      <c r="H124" s="14" t="n"/>
      <c r="I124" s="15">
        <f>IF(OR(E124="",F124=""),"",IF(E124="경조금",200000,30000))</f>
        <v/>
      </c>
      <c r="J124" s="14">
        <f>IF(I124="","",IF(F124&gt;I124,"초과",""))</f>
        <v/>
      </c>
      <c r="K124" s="14">
        <f>IF(J124&lt;&gt;"초과","",IF(OR(G124="",G124="간이영수증",G124="없음(청첩장·부고만)",AND(G124="신용카드",H124&lt;&gt;"법인")),"확인 필요",""))</f>
        <v/>
      </c>
      <c r="L124" s="15">
        <f>IF(OR(A124="",F124=""),"",SUMIFS($F$4:$F$503,$A$4:$A$503,"&gt;="&amp;DATE(YEAR(A124),1,1),$A$4:$A$503,"&lt;="&amp;A124))</f>
        <v/>
      </c>
      <c r="M124" s="13" t="n"/>
      <c r="N124" s="13" t="n"/>
    </row>
    <row r="125">
      <c r="A125" s="12" t="n"/>
      <c r="B125" s="13" t="n"/>
      <c r="C125" s="13" t="n"/>
      <c r="D125" s="13" t="n"/>
      <c r="E125" s="14" t="n"/>
      <c r="F125" s="15" t="n"/>
      <c r="G125" s="14" t="n"/>
      <c r="H125" s="14" t="n"/>
      <c r="I125" s="15">
        <f>IF(OR(E125="",F125=""),"",IF(E125="경조금",200000,30000))</f>
        <v/>
      </c>
      <c r="J125" s="14">
        <f>IF(I125="","",IF(F125&gt;I125,"초과",""))</f>
        <v/>
      </c>
      <c r="K125" s="14">
        <f>IF(J125&lt;&gt;"초과","",IF(OR(G125="",G125="간이영수증",G125="없음(청첩장·부고만)",AND(G125="신용카드",H125&lt;&gt;"법인")),"확인 필요",""))</f>
        <v/>
      </c>
      <c r="L125" s="15">
        <f>IF(OR(A125="",F125=""),"",SUMIFS($F$4:$F$503,$A$4:$A$503,"&gt;="&amp;DATE(YEAR(A125),1,1),$A$4:$A$503,"&lt;="&amp;A125))</f>
        <v/>
      </c>
      <c r="M125" s="13" t="n"/>
      <c r="N125" s="13" t="n"/>
    </row>
    <row r="126">
      <c r="A126" s="12" t="n"/>
      <c r="B126" s="13" t="n"/>
      <c r="C126" s="13" t="n"/>
      <c r="D126" s="13" t="n"/>
      <c r="E126" s="14" t="n"/>
      <c r="F126" s="15" t="n"/>
      <c r="G126" s="14" t="n"/>
      <c r="H126" s="14" t="n"/>
      <c r="I126" s="15">
        <f>IF(OR(E126="",F126=""),"",IF(E126="경조금",200000,30000))</f>
        <v/>
      </c>
      <c r="J126" s="14">
        <f>IF(I126="","",IF(F126&gt;I126,"초과",""))</f>
        <v/>
      </c>
      <c r="K126" s="14">
        <f>IF(J126&lt;&gt;"초과","",IF(OR(G126="",G126="간이영수증",G126="없음(청첩장·부고만)",AND(G126="신용카드",H126&lt;&gt;"법인")),"확인 필요",""))</f>
        <v/>
      </c>
      <c r="L126" s="15">
        <f>IF(OR(A126="",F126=""),"",SUMIFS($F$4:$F$503,$A$4:$A$503,"&gt;="&amp;DATE(YEAR(A126),1,1),$A$4:$A$503,"&lt;="&amp;A126))</f>
        <v/>
      </c>
      <c r="M126" s="13" t="n"/>
      <c r="N126" s="13" t="n"/>
    </row>
    <row r="127">
      <c r="A127" s="12" t="n"/>
      <c r="B127" s="13" t="n"/>
      <c r="C127" s="13" t="n"/>
      <c r="D127" s="13" t="n"/>
      <c r="E127" s="14" t="n"/>
      <c r="F127" s="15" t="n"/>
      <c r="G127" s="14" t="n"/>
      <c r="H127" s="14" t="n"/>
      <c r="I127" s="15">
        <f>IF(OR(E127="",F127=""),"",IF(E127="경조금",200000,30000))</f>
        <v/>
      </c>
      <c r="J127" s="14">
        <f>IF(I127="","",IF(F127&gt;I127,"초과",""))</f>
        <v/>
      </c>
      <c r="K127" s="14">
        <f>IF(J127&lt;&gt;"초과","",IF(OR(G127="",G127="간이영수증",G127="없음(청첩장·부고만)",AND(G127="신용카드",H127&lt;&gt;"법인")),"확인 필요",""))</f>
        <v/>
      </c>
      <c r="L127" s="15">
        <f>IF(OR(A127="",F127=""),"",SUMIFS($F$4:$F$503,$A$4:$A$503,"&gt;="&amp;DATE(YEAR(A127),1,1),$A$4:$A$503,"&lt;="&amp;A127))</f>
        <v/>
      </c>
      <c r="M127" s="13" t="n"/>
      <c r="N127" s="13" t="n"/>
    </row>
    <row r="128">
      <c r="A128" s="12" t="n"/>
      <c r="B128" s="13" t="n"/>
      <c r="C128" s="13" t="n"/>
      <c r="D128" s="13" t="n"/>
      <c r="E128" s="14" t="n"/>
      <c r="F128" s="15" t="n"/>
      <c r="G128" s="14" t="n"/>
      <c r="H128" s="14" t="n"/>
      <c r="I128" s="15">
        <f>IF(OR(E128="",F128=""),"",IF(E128="경조금",200000,30000))</f>
        <v/>
      </c>
      <c r="J128" s="14">
        <f>IF(I128="","",IF(F128&gt;I128,"초과",""))</f>
        <v/>
      </c>
      <c r="K128" s="14">
        <f>IF(J128&lt;&gt;"초과","",IF(OR(G128="",G128="간이영수증",G128="없음(청첩장·부고만)",AND(G128="신용카드",H128&lt;&gt;"법인")),"확인 필요",""))</f>
        <v/>
      </c>
      <c r="L128" s="15">
        <f>IF(OR(A128="",F128=""),"",SUMIFS($F$4:$F$503,$A$4:$A$503,"&gt;="&amp;DATE(YEAR(A128),1,1),$A$4:$A$503,"&lt;="&amp;A128))</f>
        <v/>
      </c>
      <c r="M128" s="13" t="n"/>
      <c r="N128" s="13" t="n"/>
    </row>
    <row r="129">
      <c r="A129" s="12" t="n"/>
      <c r="B129" s="13" t="n"/>
      <c r="C129" s="13" t="n"/>
      <c r="D129" s="13" t="n"/>
      <c r="E129" s="14" t="n"/>
      <c r="F129" s="15" t="n"/>
      <c r="G129" s="14" t="n"/>
      <c r="H129" s="14" t="n"/>
      <c r="I129" s="15">
        <f>IF(OR(E129="",F129=""),"",IF(E129="경조금",200000,30000))</f>
        <v/>
      </c>
      <c r="J129" s="14">
        <f>IF(I129="","",IF(F129&gt;I129,"초과",""))</f>
        <v/>
      </c>
      <c r="K129" s="14">
        <f>IF(J129&lt;&gt;"초과","",IF(OR(G129="",G129="간이영수증",G129="없음(청첩장·부고만)",AND(G129="신용카드",H129&lt;&gt;"법인")),"확인 필요",""))</f>
        <v/>
      </c>
      <c r="L129" s="15">
        <f>IF(OR(A129="",F129=""),"",SUMIFS($F$4:$F$503,$A$4:$A$503,"&gt;="&amp;DATE(YEAR(A129),1,1),$A$4:$A$503,"&lt;="&amp;A129))</f>
        <v/>
      </c>
      <c r="M129" s="13" t="n"/>
      <c r="N129" s="13" t="n"/>
    </row>
    <row r="130">
      <c r="A130" s="12" t="n"/>
      <c r="B130" s="13" t="n"/>
      <c r="C130" s="13" t="n"/>
      <c r="D130" s="13" t="n"/>
      <c r="E130" s="14" t="n"/>
      <c r="F130" s="15" t="n"/>
      <c r="G130" s="14" t="n"/>
      <c r="H130" s="14" t="n"/>
      <c r="I130" s="15">
        <f>IF(OR(E130="",F130=""),"",IF(E130="경조금",200000,30000))</f>
        <v/>
      </c>
      <c r="J130" s="14">
        <f>IF(I130="","",IF(F130&gt;I130,"초과",""))</f>
        <v/>
      </c>
      <c r="K130" s="14">
        <f>IF(J130&lt;&gt;"초과","",IF(OR(G130="",G130="간이영수증",G130="없음(청첩장·부고만)",AND(G130="신용카드",H130&lt;&gt;"법인")),"확인 필요",""))</f>
        <v/>
      </c>
      <c r="L130" s="15">
        <f>IF(OR(A130="",F130=""),"",SUMIFS($F$4:$F$503,$A$4:$A$503,"&gt;="&amp;DATE(YEAR(A130),1,1),$A$4:$A$503,"&lt;="&amp;A130))</f>
        <v/>
      </c>
      <c r="M130" s="13" t="n"/>
      <c r="N130" s="13" t="n"/>
    </row>
    <row r="131">
      <c r="A131" s="12" t="n"/>
      <c r="B131" s="13" t="n"/>
      <c r="C131" s="13" t="n"/>
      <c r="D131" s="13" t="n"/>
      <c r="E131" s="14" t="n"/>
      <c r="F131" s="15" t="n"/>
      <c r="G131" s="14" t="n"/>
      <c r="H131" s="14" t="n"/>
      <c r="I131" s="15">
        <f>IF(OR(E131="",F131=""),"",IF(E131="경조금",200000,30000))</f>
        <v/>
      </c>
      <c r="J131" s="14">
        <f>IF(I131="","",IF(F131&gt;I131,"초과",""))</f>
        <v/>
      </c>
      <c r="K131" s="14">
        <f>IF(J131&lt;&gt;"초과","",IF(OR(G131="",G131="간이영수증",G131="없음(청첩장·부고만)",AND(G131="신용카드",H131&lt;&gt;"법인")),"확인 필요",""))</f>
        <v/>
      </c>
      <c r="L131" s="15">
        <f>IF(OR(A131="",F131=""),"",SUMIFS($F$4:$F$503,$A$4:$A$503,"&gt;="&amp;DATE(YEAR(A131),1,1),$A$4:$A$503,"&lt;="&amp;A131))</f>
        <v/>
      </c>
      <c r="M131" s="13" t="n"/>
      <c r="N131" s="13" t="n"/>
    </row>
    <row r="132">
      <c r="A132" s="12" t="n"/>
      <c r="B132" s="13" t="n"/>
      <c r="C132" s="13" t="n"/>
      <c r="D132" s="13" t="n"/>
      <c r="E132" s="14" t="n"/>
      <c r="F132" s="15" t="n"/>
      <c r="G132" s="14" t="n"/>
      <c r="H132" s="14" t="n"/>
      <c r="I132" s="15">
        <f>IF(OR(E132="",F132=""),"",IF(E132="경조금",200000,30000))</f>
        <v/>
      </c>
      <c r="J132" s="14">
        <f>IF(I132="","",IF(F132&gt;I132,"초과",""))</f>
        <v/>
      </c>
      <c r="K132" s="14">
        <f>IF(J132&lt;&gt;"초과","",IF(OR(G132="",G132="간이영수증",G132="없음(청첩장·부고만)",AND(G132="신용카드",H132&lt;&gt;"법인")),"확인 필요",""))</f>
        <v/>
      </c>
      <c r="L132" s="15">
        <f>IF(OR(A132="",F132=""),"",SUMIFS($F$4:$F$503,$A$4:$A$503,"&gt;="&amp;DATE(YEAR(A132),1,1),$A$4:$A$503,"&lt;="&amp;A132))</f>
        <v/>
      </c>
      <c r="M132" s="13" t="n"/>
      <c r="N132" s="13" t="n"/>
    </row>
    <row r="133">
      <c r="A133" s="12" t="n"/>
      <c r="B133" s="13" t="n"/>
      <c r="C133" s="13" t="n"/>
      <c r="D133" s="13" t="n"/>
      <c r="E133" s="14" t="n"/>
      <c r="F133" s="15" t="n"/>
      <c r="G133" s="14" t="n"/>
      <c r="H133" s="14" t="n"/>
      <c r="I133" s="15">
        <f>IF(OR(E133="",F133=""),"",IF(E133="경조금",200000,30000))</f>
        <v/>
      </c>
      <c r="J133" s="14">
        <f>IF(I133="","",IF(F133&gt;I133,"초과",""))</f>
        <v/>
      </c>
      <c r="K133" s="14">
        <f>IF(J133&lt;&gt;"초과","",IF(OR(G133="",G133="간이영수증",G133="없음(청첩장·부고만)",AND(G133="신용카드",H133&lt;&gt;"법인")),"확인 필요",""))</f>
        <v/>
      </c>
      <c r="L133" s="15">
        <f>IF(OR(A133="",F133=""),"",SUMIFS($F$4:$F$503,$A$4:$A$503,"&gt;="&amp;DATE(YEAR(A133),1,1),$A$4:$A$503,"&lt;="&amp;A133))</f>
        <v/>
      </c>
      <c r="M133" s="13" t="n"/>
      <c r="N133" s="13" t="n"/>
    </row>
    <row r="134">
      <c r="A134" s="12" t="n"/>
      <c r="B134" s="13" t="n"/>
      <c r="C134" s="13" t="n"/>
      <c r="D134" s="13" t="n"/>
      <c r="E134" s="14" t="n"/>
      <c r="F134" s="15" t="n"/>
      <c r="G134" s="14" t="n"/>
      <c r="H134" s="14" t="n"/>
      <c r="I134" s="15">
        <f>IF(OR(E134="",F134=""),"",IF(E134="경조금",200000,30000))</f>
        <v/>
      </c>
      <c r="J134" s="14">
        <f>IF(I134="","",IF(F134&gt;I134,"초과",""))</f>
        <v/>
      </c>
      <c r="K134" s="14">
        <f>IF(J134&lt;&gt;"초과","",IF(OR(G134="",G134="간이영수증",G134="없음(청첩장·부고만)",AND(G134="신용카드",H134&lt;&gt;"법인")),"확인 필요",""))</f>
        <v/>
      </c>
      <c r="L134" s="15">
        <f>IF(OR(A134="",F134=""),"",SUMIFS($F$4:$F$503,$A$4:$A$503,"&gt;="&amp;DATE(YEAR(A134),1,1),$A$4:$A$503,"&lt;="&amp;A134))</f>
        <v/>
      </c>
      <c r="M134" s="13" t="n"/>
      <c r="N134" s="13" t="n"/>
    </row>
    <row r="135">
      <c r="A135" s="12" t="n"/>
      <c r="B135" s="13" t="n"/>
      <c r="C135" s="13" t="n"/>
      <c r="D135" s="13" t="n"/>
      <c r="E135" s="14" t="n"/>
      <c r="F135" s="15" t="n"/>
      <c r="G135" s="14" t="n"/>
      <c r="H135" s="14" t="n"/>
      <c r="I135" s="15">
        <f>IF(OR(E135="",F135=""),"",IF(E135="경조금",200000,30000))</f>
        <v/>
      </c>
      <c r="J135" s="14">
        <f>IF(I135="","",IF(F135&gt;I135,"초과",""))</f>
        <v/>
      </c>
      <c r="K135" s="14">
        <f>IF(J135&lt;&gt;"초과","",IF(OR(G135="",G135="간이영수증",G135="없음(청첩장·부고만)",AND(G135="신용카드",H135&lt;&gt;"법인")),"확인 필요",""))</f>
        <v/>
      </c>
      <c r="L135" s="15">
        <f>IF(OR(A135="",F135=""),"",SUMIFS($F$4:$F$503,$A$4:$A$503,"&gt;="&amp;DATE(YEAR(A135),1,1),$A$4:$A$503,"&lt;="&amp;A135))</f>
        <v/>
      </c>
      <c r="M135" s="13" t="n"/>
      <c r="N135" s="13" t="n"/>
    </row>
    <row r="136">
      <c r="A136" s="12" t="n"/>
      <c r="B136" s="13" t="n"/>
      <c r="C136" s="13" t="n"/>
      <c r="D136" s="13" t="n"/>
      <c r="E136" s="14" t="n"/>
      <c r="F136" s="15" t="n"/>
      <c r="G136" s="14" t="n"/>
      <c r="H136" s="14" t="n"/>
      <c r="I136" s="15">
        <f>IF(OR(E136="",F136=""),"",IF(E136="경조금",200000,30000))</f>
        <v/>
      </c>
      <c r="J136" s="14">
        <f>IF(I136="","",IF(F136&gt;I136,"초과",""))</f>
        <v/>
      </c>
      <c r="K136" s="14">
        <f>IF(J136&lt;&gt;"초과","",IF(OR(G136="",G136="간이영수증",G136="없음(청첩장·부고만)",AND(G136="신용카드",H136&lt;&gt;"법인")),"확인 필요",""))</f>
        <v/>
      </c>
      <c r="L136" s="15">
        <f>IF(OR(A136="",F136=""),"",SUMIFS($F$4:$F$503,$A$4:$A$503,"&gt;="&amp;DATE(YEAR(A136),1,1),$A$4:$A$503,"&lt;="&amp;A136))</f>
        <v/>
      </c>
      <c r="M136" s="13" t="n"/>
      <c r="N136" s="13" t="n"/>
    </row>
    <row r="137">
      <c r="A137" s="12" t="n"/>
      <c r="B137" s="13" t="n"/>
      <c r="C137" s="13" t="n"/>
      <c r="D137" s="13" t="n"/>
      <c r="E137" s="14" t="n"/>
      <c r="F137" s="15" t="n"/>
      <c r="G137" s="14" t="n"/>
      <c r="H137" s="14" t="n"/>
      <c r="I137" s="15">
        <f>IF(OR(E137="",F137=""),"",IF(E137="경조금",200000,30000))</f>
        <v/>
      </c>
      <c r="J137" s="14">
        <f>IF(I137="","",IF(F137&gt;I137,"초과",""))</f>
        <v/>
      </c>
      <c r="K137" s="14">
        <f>IF(J137&lt;&gt;"초과","",IF(OR(G137="",G137="간이영수증",G137="없음(청첩장·부고만)",AND(G137="신용카드",H137&lt;&gt;"법인")),"확인 필요",""))</f>
        <v/>
      </c>
      <c r="L137" s="15">
        <f>IF(OR(A137="",F137=""),"",SUMIFS($F$4:$F$503,$A$4:$A$503,"&gt;="&amp;DATE(YEAR(A137),1,1),$A$4:$A$503,"&lt;="&amp;A137))</f>
        <v/>
      </c>
      <c r="M137" s="13" t="n"/>
      <c r="N137" s="13" t="n"/>
    </row>
    <row r="138">
      <c r="A138" s="12" t="n"/>
      <c r="B138" s="13" t="n"/>
      <c r="C138" s="13" t="n"/>
      <c r="D138" s="13" t="n"/>
      <c r="E138" s="14" t="n"/>
      <c r="F138" s="15" t="n"/>
      <c r="G138" s="14" t="n"/>
      <c r="H138" s="14" t="n"/>
      <c r="I138" s="15">
        <f>IF(OR(E138="",F138=""),"",IF(E138="경조금",200000,30000))</f>
        <v/>
      </c>
      <c r="J138" s="14">
        <f>IF(I138="","",IF(F138&gt;I138,"초과",""))</f>
        <v/>
      </c>
      <c r="K138" s="14">
        <f>IF(J138&lt;&gt;"초과","",IF(OR(G138="",G138="간이영수증",G138="없음(청첩장·부고만)",AND(G138="신용카드",H138&lt;&gt;"법인")),"확인 필요",""))</f>
        <v/>
      </c>
      <c r="L138" s="15">
        <f>IF(OR(A138="",F138=""),"",SUMIFS($F$4:$F$503,$A$4:$A$503,"&gt;="&amp;DATE(YEAR(A138),1,1),$A$4:$A$503,"&lt;="&amp;A138))</f>
        <v/>
      </c>
      <c r="M138" s="13" t="n"/>
      <c r="N138" s="13" t="n"/>
    </row>
    <row r="139">
      <c r="A139" s="12" t="n"/>
      <c r="B139" s="13" t="n"/>
      <c r="C139" s="13" t="n"/>
      <c r="D139" s="13" t="n"/>
      <c r="E139" s="14" t="n"/>
      <c r="F139" s="15" t="n"/>
      <c r="G139" s="14" t="n"/>
      <c r="H139" s="14" t="n"/>
      <c r="I139" s="15">
        <f>IF(OR(E139="",F139=""),"",IF(E139="경조금",200000,30000))</f>
        <v/>
      </c>
      <c r="J139" s="14">
        <f>IF(I139="","",IF(F139&gt;I139,"초과",""))</f>
        <v/>
      </c>
      <c r="K139" s="14">
        <f>IF(J139&lt;&gt;"초과","",IF(OR(G139="",G139="간이영수증",G139="없음(청첩장·부고만)",AND(G139="신용카드",H139&lt;&gt;"법인")),"확인 필요",""))</f>
        <v/>
      </c>
      <c r="L139" s="15">
        <f>IF(OR(A139="",F139=""),"",SUMIFS($F$4:$F$503,$A$4:$A$503,"&gt;="&amp;DATE(YEAR(A139),1,1),$A$4:$A$503,"&lt;="&amp;A139))</f>
        <v/>
      </c>
      <c r="M139" s="13" t="n"/>
      <c r="N139" s="13" t="n"/>
    </row>
    <row r="140">
      <c r="A140" s="12" t="n"/>
      <c r="B140" s="13" t="n"/>
      <c r="C140" s="13" t="n"/>
      <c r="D140" s="13" t="n"/>
      <c r="E140" s="14" t="n"/>
      <c r="F140" s="15" t="n"/>
      <c r="G140" s="14" t="n"/>
      <c r="H140" s="14" t="n"/>
      <c r="I140" s="15">
        <f>IF(OR(E140="",F140=""),"",IF(E140="경조금",200000,30000))</f>
        <v/>
      </c>
      <c r="J140" s="14">
        <f>IF(I140="","",IF(F140&gt;I140,"초과",""))</f>
        <v/>
      </c>
      <c r="K140" s="14">
        <f>IF(J140&lt;&gt;"초과","",IF(OR(G140="",G140="간이영수증",G140="없음(청첩장·부고만)",AND(G140="신용카드",H140&lt;&gt;"법인")),"확인 필요",""))</f>
        <v/>
      </c>
      <c r="L140" s="15">
        <f>IF(OR(A140="",F140=""),"",SUMIFS($F$4:$F$503,$A$4:$A$503,"&gt;="&amp;DATE(YEAR(A140),1,1),$A$4:$A$503,"&lt;="&amp;A140))</f>
        <v/>
      </c>
      <c r="M140" s="13" t="n"/>
      <c r="N140" s="13" t="n"/>
    </row>
    <row r="141">
      <c r="A141" s="12" t="n"/>
      <c r="B141" s="13" t="n"/>
      <c r="C141" s="13" t="n"/>
      <c r="D141" s="13" t="n"/>
      <c r="E141" s="14" t="n"/>
      <c r="F141" s="15" t="n"/>
      <c r="G141" s="14" t="n"/>
      <c r="H141" s="14" t="n"/>
      <c r="I141" s="15">
        <f>IF(OR(E141="",F141=""),"",IF(E141="경조금",200000,30000))</f>
        <v/>
      </c>
      <c r="J141" s="14">
        <f>IF(I141="","",IF(F141&gt;I141,"초과",""))</f>
        <v/>
      </c>
      <c r="K141" s="14">
        <f>IF(J141&lt;&gt;"초과","",IF(OR(G141="",G141="간이영수증",G141="없음(청첩장·부고만)",AND(G141="신용카드",H141&lt;&gt;"법인")),"확인 필요",""))</f>
        <v/>
      </c>
      <c r="L141" s="15">
        <f>IF(OR(A141="",F141=""),"",SUMIFS($F$4:$F$503,$A$4:$A$503,"&gt;="&amp;DATE(YEAR(A141),1,1),$A$4:$A$503,"&lt;="&amp;A141))</f>
        <v/>
      </c>
      <c r="M141" s="13" t="n"/>
      <c r="N141" s="13" t="n"/>
    </row>
    <row r="142">
      <c r="A142" s="12" t="n"/>
      <c r="B142" s="13" t="n"/>
      <c r="C142" s="13" t="n"/>
      <c r="D142" s="13" t="n"/>
      <c r="E142" s="14" t="n"/>
      <c r="F142" s="15" t="n"/>
      <c r="G142" s="14" t="n"/>
      <c r="H142" s="14" t="n"/>
      <c r="I142" s="15">
        <f>IF(OR(E142="",F142=""),"",IF(E142="경조금",200000,30000))</f>
        <v/>
      </c>
      <c r="J142" s="14">
        <f>IF(I142="","",IF(F142&gt;I142,"초과",""))</f>
        <v/>
      </c>
      <c r="K142" s="14">
        <f>IF(J142&lt;&gt;"초과","",IF(OR(G142="",G142="간이영수증",G142="없음(청첩장·부고만)",AND(G142="신용카드",H142&lt;&gt;"법인")),"확인 필요",""))</f>
        <v/>
      </c>
      <c r="L142" s="15">
        <f>IF(OR(A142="",F142=""),"",SUMIFS($F$4:$F$503,$A$4:$A$503,"&gt;="&amp;DATE(YEAR(A142),1,1),$A$4:$A$503,"&lt;="&amp;A142))</f>
        <v/>
      </c>
      <c r="M142" s="13" t="n"/>
      <c r="N142" s="13" t="n"/>
    </row>
    <row r="143">
      <c r="A143" s="12" t="n"/>
      <c r="B143" s="13" t="n"/>
      <c r="C143" s="13" t="n"/>
      <c r="D143" s="13" t="n"/>
      <c r="E143" s="14" t="n"/>
      <c r="F143" s="15" t="n"/>
      <c r="G143" s="14" t="n"/>
      <c r="H143" s="14" t="n"/>
      <c r="I143" s="15">
        <f>IF(OR(E143="",F143=""),"",IF(E143="경조금",200000,30000))</f>
        <v/>
      </c>
      <c r="J143" s="14">
        <f>IF(I143="","",IF(F143&gt;I143,"초과",""))</f>
        <v/>
      </c>
      <c r="K143" s="14">
        <f>IF(J143&lt;&gt;"초과","",IF(OR(G143="",G143="간이영수증",G143="없음(청첩장·부고만)",AND(G143="신용카드",H143&lt;&gt;"법인")),"확인 필요",""))</f>
        <v/>
      </c>
      <c r="L143" s="15">
        <f>IF(OR(A143="",F143=""),"",SUMIFS($F$4:$F$503,$A$4:$A$503,"&gt;="&amp;DATE(YEAR(A143),1,1),$A$4:$A$503,"&lt;="&amp;A143))</f>
        <v/>
      </c>
      <c r="M143" s="13" t="n"/>
      <c r="N143" s="13" t="n"/>
    </row>
    <row r="144">
      <c r="A144" s="12" t="n"/>
      <c r="B144" s="13" t="n"/>
      <c r="C144" s="13" t="n"/>
      <c r="D144" s="13" t="n"/>
      <c r="E144" s="14" t="n"/>
      <c r="F144" s="15" t="n"/>
      <c r="G144" s="14" t="n"/>
      <c r="H144" s="14" t="n"/>
      <c r="I144" s="15">
        <f>IF(OR(E144="",F144=""),"",IF(E144="경조금",200000,30000))</f>
        <v/>
      </c>
      <c r="J144" s="14">
        <f>IF(I144="","",IF(F144&gt;I144,"초과",""))</f>
        <v/>
      </c>
      <c r="K144" s="14">
        <f>IF(J144&lt;&gt;"초과","",IF(OR(G144="",G144="간이영수증",G144="없음(청첩장·부고만)",AND(G144="신용카드",H144&lt;&gt;"법인")),"확인 필요",""))</f>
        <v/>
      </c>
      <c r="L144" s="15">
        <f>IF(OR(A144="",F144=""),"",SUMIFS($F$4:$F$503,$A$4:$A$503,"&gt;="&amp;DATE(YEAR(A144),1,1),$A$4:$A$503,"&lt;="&amp;A144))</f>
        <v/>
      </c>
      <c r="M144" s="13" t="n"/>
      <c r="N144" s="13" t="n"/>
    </row>
    <row r="145">
      <c r="A145" s="12" t="n"/>
      <c r="B145" s="13" t="n"/>
      <c r="C145" s="13" t="n"/>
      <c r="D145" s="13" t="n"/>
      <c r="E145" s="14" t="n"/>
      <c r="F145" s="15" t="n"/>
      <c r="G145" s="14" t="n"/>
      <c r="H145" s="14" t="n"/>
      <c r="I145" s="15">
        <f>IF(OR(E145="",F145=""),"",IF(E145="경조금",200000,30000))</f>
        <v/>
      </c>
      <c r="J145" s="14">
        <f>IF(I145="","",IF(F145&gt;I145,"초과",""))</f>
        <v/>
      </c>
      <c r="K145" s="14">
        <f>IF(J145&lt;&gt;"초과","",IF(OR(G145="",G145="간이영수증",G145="없음(청첩장·부고만)",AND(G145="신용카드",H145&lt;&gt;"법인")),"확인 필요",""))</f>
        <v/>
      </c>
      <c r="L145" s="15">
        <f>IF(OR(A145="",F145=""),"",SUMIFS($F$4:$F$503,$A$4:$A$503,"&gt;="&amp;DATE(YEAR(A145),1,1),$A$4:$A$503,"&lt;="&amp;A145))</f>
        <v/>
      </c>
      <c r="M145" s="13" t="n"/>
      <c r="N145" s="13" t="n"/>
    </row>
    <row r="146">
      <c r="A146" s="12" t="n"/>
      <c r="B146" s="13" t="n"/>
      <c r="C146" s="13" t="n"/>
      <c r="D146" s="13" t="n"/>
      <c r="E146" s="14" t="n"/>
      <c r="F146" s="15" t="n"/>
      <c r="G146" s="14" t="n"/>
      <c r="H146" s="14" t="n"/>
      <c r="I146" s="15">
        <f>IF(OR(E146="",F146=""),"",IF(E146="경조금",200000,30000))</f>
        <v/>
      </c>
      <c r="J146" s="14">
        <f>IF(I146="","",IF(F146&gt;I146,"초과",""))</f>
        <v/>
      </c>
      <c r="K146" s="14">
        <f>IF(J146&lt;&gt;"초과","",IF(OR(G146="",G146="간이영수증",G146="없음(청첩장·부고만)",AND(G146="신용카드",H146&lt;&gt;"법인")),"확인 필요",""))</f>
        <v/>
      </c>
      <c r="L146" s="15">
        <f>IF(OR(A146="",F146=""),"",SUMIFS($F$4:$F$503,$A$4:$A$503,"&gt;="&amp;DATE(YEAR(A146),1,1),$A$4:$A$503,"&lt;="&amp;A146))</f>
        <v/>
      </c>
      <c r="M146" s="13" t="n"/>
      <c r="N146" s="13" t="n"/>
    </row>
    <row r="147">
      <c r="A147" s="12" t="n"/>
      <c r="B147" s="13" t="n"/>
      <c r="C147" s="13" t="n"/>
      <c r="D147" s="13" t="n"/>
      <c r="E147" s="14" t="n"/>
      <c r="F147" s="15" t="n"/>
      <c r="G147" s="14" t="n"/>
      <c r="H147" s="14" t="n"/>
      <c r="I147" s="15">
        <f>IF(OR(E147="",F147=""),"",IF(E147="경조금",200000,30000))</f>
        <v/>
      </c>
      <c r="J147" s="14">
        <f>IF(I147="","",IF(F147&gt;I147,"초과",""))</f>
        <v/>
      </c>
      <c r="K147" s="14">
        <f>IF(J147&lt;&gt;"초과","",IF(OR(G147="",G147="간이영수증",G147="없음(청첩장·부고만)",AND(G147="신용카드",H147&lt;&gt;"법인")),"확인 필요",""))</f>
        <v/>
      </c>
      <c r="L147" s="15">
        <f>IF(OR(A147="",F147=""),"",SUMIFS($F$4:$F$503,$A$4:$A$503,"&gt;="&amp;DATE(YEAR(A147),1,1),$A$4:$A$503,"&lt;="&amp;A147))</f>
        <v/>
      </c>
      <c r="M147" s="13" t="n"/>
      <c r="N147" s="13" t="n"/>
    </row>
    <row r="148">
      <c r="A148" s="12" t="n"/>
      <c r="B148" s="13" t="n"/>
      <c r="C148" s="13" t="n"/>
      <c r="D148" s="13" t="n"/>
      <c r="E148" s="14" t="n"/>
      <c r="F148" s="15" t="n"/>
      <c r="G148" s="14" t="n"/>
      <c r="H148" s="14" t="n"/>
      <c r="I148" s="15">
        <f>IF(OR(E148="",F148=""),"",IF(E148="경조금",200000,30000))</f>
        <v/>
      </c>
      <c r="J148" s="14">
        <f>IF(I148="","",IF(F148&gt;I148,"초과",""))</f>
        <v/>
      </c>
      <c r="K148" s="14">
        <f>IF(J148&lt;&gt;"초과","",IF(OR(G148="",G148="간이영수증",G148="없음(청첩장·부고만)",AND(G148="신용카드",H148&lt;&gt;"법인")),"확인 필요",""))</f>
        <v/>
      </c>
      <c r="L148" s="15">
        <f>IF(OR(A148="",F148=""),"",SUMIFS($F$4:$F$503,$A$4:$A$503,"&gt;="&amp;DATE(YEAR(A148),1,1),$A$4:$A$503,"&lt;="&amp;A148))</f>
        <v/>
      </c>
      <c r="M148" s="13" t="n"/>
      <c r="N148" s="13" t="n"/>
    </row>
    <row r="149">
      <c r="A149" s="12" t="n"/>
      <c r="B149" s="13" t="n"/>
      <c r="C149" s="13" t="n"/>
      <c r="D149" s="13" t="n"/>
      <c r="E149" s="14" t="n"/>
      <c r="F149" s="15" t="n"/>
      <c r="G149" s="14" t="n"/>
      <c r="H149" s="14" t="n"/>
      <c r="I149" s="15">
        <f>IF(OR(E149="",F149=""),"",IF(E149="경조금",200000,30000))</f>
        <v/>
      </c>
      <c r="J149" s="14">
        <f>IF(I149="","",IF(F149&gt;I149,"초과",""))</f>
        <v/>
      </c>
      <c r="K149" s="14">
        <f>IF(J149&lt;&gt;"초과","",IF(OR(G149="",G149="간이영수증",G149="없음(청첩장·부고만)",AND(G149="신용카드",H149&lt;&gt;"법인")),"확인 필요",""))</f>
        <v/>
      </c>
      <c r="L149" s="15">
        <f>IF(OR(A149="",F149=""),"",SUMIFS($F$4:$F$503,$A$4:$A$503,"&gt;="&amp;DATE(YEAR(A149),1,1),$A$4:$A$503,"&lt;="&amp;A149))</f>
        <v/>
      </c>
      <c r="M149" s="13" t="n"/>
      <c r="N149" s="13" t="n"/>
    </row>
    <row r="150">
      <c r="A150" s="12" t="n"/>
      <c r="B150" s="13" t="n"/>
      <c r="C150" s="13" t="n"/>
      <c r="D150" s="13" t="n"/>
      <c r="E150" s="14" t="n"/>
      <c r="F150" s="15" t="n"/>
      <c r="G150" s="14" t="n"/>
      <c r="H150" s="14" t="n"/>
      <c r="I150" s="15">
        <f>IF(OR(E150="",F150=""),"",IF(E150="경조금",200000,30000))</f>
        <v/>
      </c>
      <c r="J150" s="14">
        <f>IF(I150="","",IF(F150&gt;I150,"초과",""))</f>
        <v/>
      </c>
      <c r="K150" s="14">
        <f>IF(J150&lt;&gt;"초과","",IF(OR(G150="",G150="간이영수증",G150="없음(청첩장·부고만)",AND(G150="신용카드",H150&lt;&gt;"법인")),"확인 필요",""))</f>
        <v/>
      </c>
      <c r="L150" s="15">
        <f>IF(OR(A150="",F150=""),"",SUMIFS($F$4:$F$503,$A$4:$A$503,"&gt;="&amp;DATE(YEAR(A150),1,1),$A$4:$A$503,"&lt;="&amp;A150))</f>
        <v/>
      </c>
      <c r="M150" s="13" t="n"/>
      <c r="N150" s="13" t="n"/>
    </row>
    <row r="151">
      <c r="A151" s="12" t="n"/>
      <c r="B151" s="13" t="n"/>
      <c r="C151" s="13" t="n"/>
      <c r="D151" s="13" t="n"/>
      <c r="E151" s="14" t="n"/>
      <c r="F151" s="15" t="n"/>
      <c r="G151" s="14" t="n"/>
      <c r="H151" s="14" t="n"/>
      <c r="I151" s="15">
        <f>IF(OR(E151="",F151=""),"",IF(E151="경조금",200000,30000))</f>
        <v/>
      </c>
      <c r="J151" s="14">
        <f>IF(I151="","",IF(F151&gt;I151,"초과",""))</f>
        <v/>
      </c>
      <c r="K151" s="14">
        <f>IF(J151&lt;&gt;"초과","",IF(OR(G151="",G151="간이영수증",G151="없음(청첩장·부고만)",AND(G151="신용카드",H151&lt;&gt;"법인")),"확인 필요",""))</f>
        <v/>
      </c>
      <c r="L151" s="15">
        <f>IF(OR(A151="",F151=""),"",SUMIFS($F$4:$F$503,$A$4:$A$503,"&gt;="&amp;DATE(YEAR(A151),1,1),$A$4:$A$503,"&lt;="&amp;A151))</f>
        <v/>
      </c>
      <c r="M151" s="13" t="n"/>
      <c r="N151" s="13" t="n"/>
    </row>
    <row r="152">
      <c r="A152" s="12" t="n"/>
      <c r="B152" s="13" t="n"/>
      <c r="C152" s="13" t="n"/>
      <c r="D152" s="13" t="n"/>
      <c r="E152" s="14" t="n"/>
      <c r="F152" s="15" t="n"/>
      <c r="G152" s="14" t="n"/>
      <c r="H152" s="14" t="n"/>
      <c r="I152" s="15">
        <f>IF(OR(E152="",F152=""),"",IF(E152="경조금",200000,30000))</f>
        <v/>
      </c>
      <c r="J152" s="14">
        <f>IF(I152="","",IF(F152&gt;I152,"초과",""))</f>
        <v/>
      </c>
      <c r="K152" s="14">
        <f>IF(J152&lt;&gt;"초과","",IF(OR(G152="",G152="간이영수증",G152="없음(청첩장·부고만)",AND(G152="신용카드",H152&lt;&gt;"법인")),"확인 필요",""))</f>
        <v/>
      </c>
      <c r="L152" s="15">
        <f>IF(OR(A152="",F152=""),"",SUMIFS($F$4:$F$503,$A$4:$A$503,"&gt;="&amp;DATE(YEAR(A152),1,1),$A$4:$A$503,"&lt;="&amp;A152))</f>
        <v/>
      </c>
      <c r="M152" s="13" t="n"/>
      <c r="N152" s="13" t="n"/>
    </row>
    <row r="153">
      <c r="A153" s="12" t="n"/>
      <c r="B153" s="13" t="n"/>
      <c r="C153" s="13" t="n"/>
      <c r="D153" s="13" t="n"/>
      <c r="E153" s="14" t="n"/>
      <c r="F153" s="15" t="n"/>
      <c r="G153" s="14" t="n"/>
      <c r="H153" s="14" t="n"/>
      <c r="I153" s="15">
        <f>IF(OR(E153="",F153=""),"",IF(E153="경조금",200000,30000))</f>
        <v/>
      </c>
      <c r="J153" s="14">
        <f>IF(I153="","",IF(F153&gt;I153,"초과",""))</f>
        <v/>
      </c>
      <c r="K153" s="14">
        <f>IF(J153&lt;&gt;"초과","",IF(OR(G153="",G153="간이영수증",G153="없음(청첩장·부고만)",AND(G153="신용카드",H153&lt;&gt;"법인")),"확인 필요",""))</f>
        <v/>
      </c>
      <c r="L153" s="15">
        <f>IF(OR(A153="",F153=""),"",SUMIFS($F$4:$F$503,$A$4:$A$503,"&gt;="&amp;DATE(YEAR(A153),1,1),$A$4:$A$503,"&lt;="&amp;A153))</f>
        <v/>
      </c>
      <c r="M153" s="13" t="n"/>
      <c r="N153" s="13" t="n"/>
    </row>
    <row r="154">
      <c r="A154" s="12" t="n"/>
      <c r="B154" s="13" t="n"/>
      <c r="C154" s="13" t="n"/>
      <c r="D154" s="13" t="n"/>
      <c r="E154" s="14" t="n"/>
      <c r="F154" s="15" t="n"/>
      <c r="G154" s="14" t="n"/>
      <c r="H154" s="14" t="n"/>
      <c r="I154" s="15">
        <f>IF(OR(E154="",F154=""),"",IF(E154="경조금",200000,30000))</f>
        <v/>
      </c>
      <c r="J154" s="14">
        <f>IF(I154="","",IF(F154&gt;I154,"초과",""))</f>
        <v/>
      </c>
      <c r="K154" s="14">
        <f>IF(J154&lt;&gt;"초과","",IF(OR(G154="",G154="간이영수증",G154="없음(청첩장·부고만)",AND(G154="신용카드",H154&lt;&gt;"법인")),"확인 필요",""))</f>
        <v/>
      </c>
      <c r="L154" s="15">
        <f>IF(OR(A154="",F154=""),"",SUMIFS($F$4:$F$503,$A$4:$A$503,"&gt;="&amp;DATE(YEAR(A154),1,1),$A$4:$A$503,"&lt;="&amp;A154))</f>
        <v/>
      </c>
      <c r="M154" s="13" t="n"/>
      <c r="N154" s="13" t="n"/>
    </row>
    <row r="155">
      <c r="A155" s="12" t="n"/>
      <c r="B155" s="13" t="n"/>
      <c r="C155" s="13" t="n"/>
      <c r="D155" s="13" t="n"/>
      <c r="E155" s="14" t="n"/>
      <c r="F155" s="15" t="n"/>
      <c r="G155" s="14" t="n"/>
      <c r="H155" s="14" t="n"/>
      <c r="I155" s="15">
        <f>IF(OR(E155="",F155=""),"",IF(E155="경조금",200000,30000))</f>
        <v/>
      </c>
      <c r="J155" s="14">
        <f>IF(I155="","",IF(F155&gt;I155,"초과",""))</f>
        <v/>
      </c>
      <c r="K155" s="14">
        <f>IF(J155&lt;&gt;"초과","",IF(OR(G155="",G155="간이영수증",G155="없음(청첩장·부고만)",AND(G155="신용카드",H155&lt;&gt;"법인")),"확인 필요",""))</f>
        <v/>
      </c>
      <c r="L155" s="15">
        <f>IF(OR(A155="",F155=""),"",SUMIFS($F$4:$F$503,$A$4:$A$503,"&gt;="&amp;DATE(YEAR(A155),1,1),$A$4:$A$503,"&lt;="&amp;A155))</f>
        <v/>
      </c>
      <c r="M155" s="13" t="n"/>
      <c r="N155" s="13" t="n"/>
    </row>
    <row r="156">
      <c r="A156" s="12" t="n"/>
      <c r="B156" s="13" t="n"/>
      <c r="C156" s="13" t="n"/>
      <c r="D156" s="13" t="n"/>
      <c r="E156" s="14" t="n"/>
      <c r="F156" s="15" t="n"/>
      <c r="G156" s="14" t="n"/>
      <c r="H156" s="14" t="n"/>
      <c r="I156" s="15">
        <f>IF(OR(E156="",F156=""),"",IF(E156="경조금",200000,30000))</f>
        <v/>
      </c>
      <c r="J156" s="14">
        <f>IF(I156="","",IF(F156&gt;I156,"초과",""))</f>
        <v/>
      </c>
      <c r="K156" s="14">
        <f>IF(J156&lt;&gt;"초과","",IF(OR(G156="",G156="간이영수증",G156="없음(청첩장·부고만)",AND(G156="신용카드",H156&lt;&gt;"법인")),"확인 필요",""))</f>
        <v/>
      </c>
      <c r="L156" s="15">
        <f>IF(OR(A156="",F156=""),"",SUMIFS($F$4:$F$503,$A$4:$A$503,"&gt;="&amp;DATE(YEAR(A156),1,1),$A$4:$A$503,"&lt;="&amp;A156))</f>
        <v/>
      </c>
      <c r="M156" s="13" t="n"/>
      <c r="N156" s="13" t="n"/>
    </row>
    <row r="157">
      <c r="A157" s="12" t="n"/>
      <c r="B157" s="13" t="n"/>
      <c r="C157" s="13" t="n"/>
      <c r="D157" s="13" t="n"/>
      <c r="E157" s="14" t="n"/>
      <c r="F157" s="15" t="n"/>
      <c r="G157" s="14" t="n"/>
      <c r="H157" s="14" t="n"/>
      <c r="I157" s="15">
        <f>IF(OR(E157="",F157=""),"",IF(E157="경조금",200000,30000))</f>
        <v/>
      </c>
      <c r="J157" s="14">
        <f>IF(I157="","",IF(F157&gt;I157,"초과",""))</f>
        <v/>
      </c>
      <c r="K157" s="14">
        <f>IF(J157&lt;&gt;"초과","",IF(OR(G157="",G157="간이영수증",G157="없음(청첩장·부고만)",AND(G157="신용카드",H157&lt;&gt;"법인")),"확인 필요",""))</f>
        <v/>
      </c>
      <c r="L157" s="15">
        <f>IF(OR(A157="",F157=""),"",SUMIFS($F$4:$F$503,$A$4:$A$503,"&gt;="&amp;DATE(YEAR(A157),1,1),$A$4:$A$503,"&lt;="&amp;A157))</f>
        <v/>
      </c>
      <c r="M157" s="13" t="n"/>
      <c r="N157" s="13" t="n"/>
    </row>
    <row r="158">
      <c r="A158" s="12" t="n"/>
      <c r="B158" s="13" t="n"/>
      <c r="C158" s="13" t="n"/>
      <c r="D158" s="13" t="n"/>
      <c r="E158" s="14" t="n"/>
      <c r="F158" s="15" t="n"/>
      <c r="G158" s="14" t="n"/>
      <c r="H158" s="14" t="n"/>
      <c r="I158" s="15">
        <f>IF(OR(E158="",F158=""),"",IF(E158="경조금",200000,30000))</f>
        <v/>
      </c>
      <c r="J158" s="14">
        <f>IF(I158="","",IF(F158&gt;I158,"초과",""))</f>
        <v/>
      </c>
      <c r="K158" s="14">
        <f>IF(J158&lt;&gt;"초과","",IF(OR(G158="",G158="간이영수증",G158="없음(청첩장·부고만)",AND(G158="신용카드",H158&lt;&gt;"법인")),"확인 필요",""))</f>
        <v/>
      </c>
      <c r="L158" s="15">
        <f>IF(OR(A158="",F158=""),"",SUMIFS($F$4:$F$503,$A$4:$A$503,"&gt;="&amp;DATE(YEAR(A158),1,1),$A$4:$A$503,"&lt;="&amp;A158))</f>
        <v/>
      </c>
      <c r="M158" s="13" t="n"/>
      <c r="N158" s="13" t="n"/>
    </row>
    <row r="159">
      <c r="A159" s="12" t="n"/>
      <c r="B159" s="13" t="n"/>
      <c r="C159" s="13" t="n"/>
      <c r="D159" s="13" t="n"/>
      <c r="E159" s="14" t="n"/>
      <c r="F159" s="15" t="n"/>
      <c r="G159" s="14" t="n"/>
      <c r="H159" s="14" t="n"/>
      <c r="I159" s="15">
        <f>IF(OR(E159="",F159=""),"",IF(E159="경조금",200000,30000))</f>
        <v/>
      </c>
      <c r="J159" s="14">
        <f>IF(I159="","",IF(F159&gt;I159,"초과",""))</f>
        <v/>
      </c>
      <c r="K159" s="14">
        <f>IF(J159&lt;&gt;"초과","",IF(OR(G159="",G159="간이영수증",G159="없음(청첩장·부고만)",AND(G159="신용카드",H159&lt;&gt;"법인")),"확인 필요",""))</f>
        <v/>
      </c>
      <c r="L159" s="15">
        <f>IF(OR(A159="",F159=""),"",SUMIFS($F$4:$F$503,$A$4:$A$503,"&gt;="&amp;DATE(YEAR(A159),1,1),$A$4:$A$503,"&lt;="&amp;A159))</f>
        <v/>
      </c>
      <c r="M159" s="13" t="n"/>
      <c r="N159" s="13" t="n"/>
    </row>
    <row r="160">
      <c r="A160" s="12" t="n"/>
      <c r="B160" s="13" t="n"/>
      <c r="C160" s="13" t="n"/>
      <c r="D160" s="13" t="n"/>
      <c r="E160" s="14" t="n"/>
      <c r="F160" s="15" t="n"/>
      <c r="G160" s="14" t="n"/>
      <c r="H160" s="14" t="n"/>
      <c r="I160" s="15">
        <f>IF(OR(E160="",F160=""),"",IF(E160="경조금",200000,30000))</f>
        <v/>
      </c>
      <c r="J160" s="14">
        <f>IF(I160="","",IF(F160&gt;I160,"초과",""))</f>
        <v/>
      </c>
      <c r="K160" s="14">
        <f>IF(J160&lt;&gt;"초과","",IF(OR(G160="",G160="간이영수증",G160="없음(청첩장·부고만)",AND(G160="신용카드",H160&lt;&gt;"법인")),"확인 필요",""))</f>
        <v/>
      </c>
      <c r="L160" s="15">
        <f>IF(OR(A160="",F160=""),"",SUMIFS($F$4:$F$503,$A$4:$A$503,"&gt;="&amp;DATE(YEAR(A160),1,1),$A$4:$A$503,"&lt;="&amp;A160))</f>
        <v/>
      </c>
      <c r="M160" s="13" t="n"/>
      <c r="N160" s="13" t="n"/>
    </row>
    <row r="161">
      <c r="A161" s="12" t="n"/>
      <c r="B161" s="13" t="n"/>
      <c r="C161" s="13" t="n"/>
      <c r="D161" s="13" t="n"/>
      <c r="E161" s="14" t="n"/>
      <c r="F161" s="15" t="n"/>
      <c r="G161" s="14" t="n"/>
      <c r="H161" s="14" t="n"/>
      <c r="I161" s="15">
        <f>IF(OR(E161="",F161=""),"",IF(E161="경조금",200000,30000))</f>
        <v/>
      </c>
      <c r="J161" s="14">
        <f>IF(I161="","",IF(F161&gt;I161,"초과",""))</f>
        <v/>
      </c>
      <c r="K161" s="14">
        <f>IF(J161&lt;&gt;"초과","",IF(OR(G161="",G161="간이영수증",G161="없음(청첩장·부고만)",AND(G161="신용카드",H161&lt;&gt;"법인")),"확인 필요",""))</f>
        <v/>
      </c>
      <c r="L161" s="15">
        <f>IF(OR(A161="",F161=""),"",SUMIFS($F$4:$F$503,$A$4:$A$503,"&gt;="&amp;DATE(YEAR(A161),1,1),$A$4:$A$503,"&lt;="&amp;A161))</f>
        <v/>
      </c>
      <c r="M161" s="13" t="n"/>
      <c r="N161" s="13" t="n"/>
    </row>
    <row r="162">
      <c r="A162" s="12" t="n"/>
      <c r="B162" s="13" t="n"/>
      <c r="C162" s="13" t="n"/>
      <c r="D162" s="13" t="n"/>
      <c r="E162" s="14" t="n"/>
      <c r="F162" s="15" t="n"/>
      <c r="G162" s="14" t="n"/>
      <c r="H162" s="14" t="n"/>
      <c r="I162" s="15">
        <f>IF(OR(E162="",F162=""),"",IF(E162="경조금",200000,30000))</f>
        <v/>
      </c>
      <c r="J162" s="14">
        <f>IF(I162="","",IF(F162&gt;I162,"초과",""))</f>
        <v/>
      </c>
      <c r="K162" s="14">
        <f>IF(J162&lt;&gt;"초과","",IF(OR(G162="",G162="간이영수증",G162="없음(청첩장·부고만)",AND(G162="신용카드",H162&lt;&gt;"법인")),"확인 필요",""))</f>
        <v/>
      </c>
      <c r="L162" s="15">
        <f>IF(OR(A162="",F162=""),"",SUMIFS($F$4:$F$503,$A$4:$A$503,"&gt;="&amp;DATE(YEAR(A162),1,1),$A$4:$A$503,"&lt;="&amp;A162))</f>
        <v/>
      </c>
      <c r="M162" s="13" t="n"/>
      <c r="N162" s="13" t="n"/>
    </row>
    <row r="163">
      <c r="A163" s="12" t="n"/>
      <c r="B163" s="13" t="n"/>
      <c r="C163" s="13" t="n"/>
      <c r="D163" s="13" t="n"/>
      <c r="E163" s="14" t="n"/>
      <c r="F163" s="15" t="n"/>
      <c r="G163" s="14" t="n"/>
      <c r="H163" s="14" t="n"/>
      <c r="I163" s="15">
        <f>IF(OR(E163="",F163=""),"",IF(E163="경조금",200000,30000))</f>
        <v/>
      </c>
      <c r="J163" s="14">
        <f>IF(I163="","",IF(F163&gt;I163,"초과",""))</f>
        <v/>
      </c>
      <c r="K163" s="14">
        <f>IF(J163&lt;&gt;"초과","",IF(OR(G163="",G163="간이영수증",G163="없음(청첩장·부고만)",AND(G163="신용카드",H163&lt;&gt;"법인")),"확인 필요",""))</f>
        <v/>
      </c>
      <c r="L163" s="15">
        <f>IF(OR(A163="",F163=""),"",SUMIFS($F$4:$F$503,$A$4:$A$503,"&gt;="&amp;DATE(YEAR(A163),1,1),$A$4:$A$503,"&lt;="&amp;A163))</f>
        <v/>
      </c>
      <c r="M163" s="13" t="n"/>
      <c r="N163" s="13" t="n"/>
    </row>
    <row r="164">
      <c r="A164" s="12" t="n"/>
      <c r="B164" s="13" t="n"/>
      <c r="C164" s="13" t="n"/>
      <c r="D164" s="13" t="n"/>
      <c r="E164" s="14" t="n"/>
      <c r="F164" s="15" t="n"/>
      <c r="G164" s="14" t="n"/>
      <c r="H164" s="14" t="n"/>
      <c r="I164" s="15">
        <f>IF(OR(E164="",F164=""),"",IF(E164="경조금",200000,30000))</f>
        <v/>
      </c>
      <c r="J164" s="14">
        <f>IF(I164="","",IF(F164&gt;I164,"초과",""))</f>
        <v/>
      </c>
      <c r="K164" s="14">
        <f>IF(J164&lt;&gt;"초과","",IF(OR(G164="",G164="간이영수증",G164="없음(청첩장·부고만)",AND(G164="신용카드",H164&lt;&gt;"법인")),"확인 필요",""))</f>
        <v/>
      </c>
      <c r="L164" s="15">
        <f>IF(OR(A164="",F164=""),"",SUMIFS($F$4:$F$503,$A$4:$A$503,"&gt;="&amp;DATE(YEAR(A164),1,1),$A$4:$A$503,"&lt;="&amp;A164))</f>
        <v/>
      </c>
      <c r="M164" s="13" t="n"/>
      <c r="N164" s="13" t="n"/>
    </row>
    <row r="165">
      <c r="A165" s="12" t="n"/>
      <c r="B165" s="13" t="n"/>
      <c r="C165" s="13" t="n"/>
      <c r="D165" s="13" t="n"/>
      <c r="E165" s="14" t="n"/>
      <c r="F165" s="15" t="n"/>
      <c r="G165" s="14" t="n"/>
      <c r="H165" s="14" t="n"/>
      <c r="I165" s="15">
        <f>IF(OR(E165="",F165=""),"",IF(E165="경조금",200000,30000))</f>
        <v/>
      </c>
      <c r="J165" s="14">
        <f>IF(I165="","",IF(F165&gt;I165,"초과",""))</f>
        <v/>
      </c>
      <c r="K165" s="14">
        <f>IF(J165&lt;&gt;"초과","",IF(OR(G165="",G165="간이영수증",G165="없음(청첩장·부고만)",AND(G165="신용카드",H165&lt;&gt;"법인")),"확인 필요",""))</f>
        <v/>
      </c>
      <c r="L165" s="15">
        <f>IF(OR(A165="",F165=""),"",SUMIFS($F$4:$F$503,$A$4:$A$503,"&gt;="&amp;DATE(YEAR(A165),1,1),$A$4:$A$503,"&lt;="&amp;A165))</f>
        <v/>
      </c>
      <c r="M165" s="13" t="n"/>
      <c r="N165" s="13" t="n"/>
    </row>
    <row r="166">
      <c r="A166" s="12" t="n"/>
      <c r="B166" s="13" t="n"/>
      <c r="C166" s="13" t="n"/>
      <c r="D166" s="13" t="n"/>
      <c r="E166" s="14" t="n"/>
      <c r="F166" s="15" t="n"/>
      <c r="G166" s="14" t="n"/>
      <c r="H166" s="14" t="n"/>
      <c r="I166" s="15">
        <f>IF(OR(E166="",F166=""),"",IF(E166="경조금",200000,30000))</f>
        <v/>
      </c>
      <c r="J166" s="14">
        <f>IF(I166="","",IF(F166&gt;I166,"초과",""))</f>
        <v/>
      </c>
      <c r="K166" s="14">
        <f>IF(J166&lt;&gt;"초과","",IF(OR(G166="",G166="간이영수증",G166="없음(청첩장·부고만)",AND(G166="신용카드",H166&lt;&gt;"법인")),"확인 필요",""))</f>
        <v/>
      </c>
      <c r="L166" s="15">
        <f>IF(OR(A166="",F166=""),"",SUMIFS($F$4:$F$503,$A$4:$A$503,"&gt;="&amp;DATE(YEAR(A166),1,1),$A$4:$A$503,"&lt;="&amp;A166))</f>
        <v/>
      </c>
      <c r="M166" s="13" t="n"/>
      <c r="N166" s="13" t="n"/>
    </row>
    <row r="167">
      <c r="A167" s="12" t="n"/>
      <c r="B167" s="13" t="n"/>
      <c r="C167" s="13" t="n"/>
      <c r="D167" s="13" t="n"/>
      <c r="E167" s="14" t="n"/>
      <c r="F167" s="15" t="n"/>
      <c r="G167" s="14" t="n"/>
      <c r="H167" s="14" t="n"/>
      <c r="I167" s="15">
        <f>IF(OR(E167="",F167=""),"",IF(E167="경조금",200000,30000))</f>
        <v/>
      </c>
      <c r="J167" s="14">
        <f>IF(I167="","",IF(F167&gt;I167,"초과",""))</f>
        <v/>
      </c>
      <c r="K167" s="14">
        <f>IF(J167&lt;&gt;"초과","",IF(OR(G167="",G167="간이영수증",G167="없음(청첩장·부고만)",AND(G167="신용카드",H167&lt;&gt;"법인")),"확인 필요",""))</f>
        <v/>
      </c>
      <c r="L167" s="15">
        <f>IF(OR(A167="",F167=""),"",SUMIFS($F$4:$F$503,$A$4:$A$503,"&gt;="&amp;DATE(YEAR(A167),1,1),$A$4:$A$503,"&lt;="&amp;A167))</f>
        <v/>
      </c>
      <c r="M167" s="13" t="n"/>
      <c r="N167" s="13" t="n"/>
    </row>
    <row r="168">
      <c r="A168" s="12" t="n"/>
      <c r="B168" s="13" t="n"/>
      <c r="C168" s="13" t="n"/>
      <c r="D168" s="13" t="n"/>
      <c r="E168" s="14" t="n"/>
      <c r="F168" s="15" t="n"/>
      <c r="G168" s="14" t="n"/>
      <c r="H168" s="14" t="n"/>
      <c r="I168" s="15">
        <f>IF(OR(E168="",F168=""),"",IF(E168="경조금",200000,30000))</f>
        <v/>
      </c>
      <c r="J168" s="14">
        <f>IF(I168="","",IF(F168&gt;I168,"초과",""))</f>
        <v/>
      </c>
      <c r="K168" s="14">
        <f>IF(J168&lt;&gt;"초과","",IF(OR(G168="",G168="간이영수증",G168="없음(청첩장·부고만)",AND(G168="신용카드",H168&lt;&gt;"법인")),"확인 필요",""))</f>
        <v/>
      </c>
      <c r="L168" s="15">
        <f>IF(OR(A168="",F168=""),"",SUMIFS($F$4:$F$503,$A$4:$A$503,"&gt;="&amp;DATE(YEAR(A168),1,1),$A$4:$A$503,"&lt;="&amp;A168))</f>
        <v/>
      </c>
      <c r="M168" s="13" t="n"/>
      <c r="N168" s="13" t="n"/>
    </row>
    <row r="169">
      <c r="A169" s="12" t="n"/>
      <c r="B169" s="13" t="n"/>
      <c r="C169" s="13" t="n"/>
      <c r="D169" s="13" t="n"/>
      <c r="E169" s="14" t="n"/>
      <c r="F169" s="15" t="n"/>
      <c r="G169" s="14" t="n"/>
      <c r="H169" s="14" t="n"/>
      <c r="I169" s="15">
        <f>IF(OR(E169="",F169=""),"",IF(E169="경조금",200000,30000))</f>
        <v/>
      </c>
      <c r="J169" s="14">
        <f>IF(I169="","",IF(F169&gt;I169,"초과",""))</f>
        <v/>
      </c>
      <c r="K169" s="14">
        <f>IF(J169&lt;&gt;"초과","",IF(OR(G169="",G169="간이영수증",G169="없음(청첩장·부고만)",AND(G169="신용카드",H169&lt;&gt;"법인")),"확인 필요",""))</f>
        <v/>
      </c>
      <c r="L169" s="15">
        <f>IF(OR(A169="",F169=""),"",SUMIFS($F$4:$F$503,$A$4:$A$503,"&gt;="&amp;DATE(YEAR(A169),1,1),$A$4:$A$503,"&lt;="&amp;A169))</f>
        <v/>
      </c>
      <c r="M169" s="13" t="n"/>
      <c r="N169" s="13" t="n"/>
    </row>
    <row r="170">
      <c r="A170" s="12" t="n"/>
      <c r="B170" s="13" t="n"/>
      <c r="C170" s="13" t="n"/>
      <c r="D170" s="13" t="n"/>
      <c r="E170" s="14" t="n"/>
      <c r="F170" s="15" t="n"/>
      <c r="G170" s="14" t="n"/>
      <c r="H170" s="14" t="n"/>
      <c r="I170" s="15">
        <f>IF(OR(E170="",F170=""),"",IF(E170="경조금",200000,30000))</f>
        <v/>
      </c>
      <c r="J170" s="14">
        <f>IF(I170="","",IF(F170&gt;I170,"초과",""))</f>
        <v/>
      </c>
      <c r="K170" s="14">
        <f>IF(J170&lt;&gt;"초과","",IF(OR(G170="",G170="간이영수증",G170="없음(청첩장·부고만)",AND(G170="신용카드",H170&lt;&gt;"법인")),"확인 필요",""))</f>
        <v/>
      </c>
      <c r="L170" s="15">
        <f>IF(OR(A170="",F170=""),"",SUMIFS($F$4:$F$503,$A$4:$A$503,"&gt;="&amp;DATE(YEAR(A170),1,1),$A$4:$A$503,"&lt;="&amp;A170))</f>
        <v/>
      </c>
      <c r="M170" s="13" t="n"/>
      <c r="N170" s="13" t="n"/>
    </row>
    <row r="171">
      <c r="A171" s="12" t="n"/>
      <c r="B171" s="13" t="n"/>
      <c r="C171" s="13" t="n"/>
      <c r="D171" s="13" t="n"/>
      <c r="E171" s="14" t="n"/>
      <c r="F171" s="15" t="n"/>
      <c r="G171" s="14" t="n"/>
      <c r="H171" s="14" t="n"/>
      <c r="I171" s="15">
        <f>IF(OR(E171="",F171=""),"",IF(E171="경조금",200000,30000))</f>
        <v/>
      </c>
      <c r="J171" s="14">
        <f>IF(I171="","",IF(F171&gt;I171,"초과",""))</f>
        <v/>
      </c>
      <c r="K171" s="14">
        <f>IF(J171&lt;&gt;"초과","",IF(OR(G171="",G171="간이영수증",G171="없음(청첩장·부고만)",AND(G171="신용카드",H171&lt;&gt;"법인")),"확인 필요",""))</f>
        <v/>
      </c>
      <c r="L171" s="15">
        <f>IF(OR(A171="",F171=""),"",SUMIFS($F$4:$F$503,$A$4:$A$503,"&gt;="&amp;DATE(YEAR(A171),1,1),$A$4:$A$503,"&lt;="&amp;A171))</f>
        <v/>
      </c>
      <c r="M171" s="13" t="n"/>
      <c r="N171" s="13" t="n"/>
    </row>
    <row r="172">
      <c r="A172" s="12" t="n"/>
      <c r="B172" s="13" t="n"/>
      <c r="C172" s="13" t="n"/>
      <c r="D172" s="13" t="n"/>
      <c r="E172" s="14" t="n"/>
      <c r="F172" s="15" t="n"/>
      <c r="G172" s="14" t="n"/>
      <c r="H172" s="14" t="n"/>
      <c r="I172" s="15">
        <f>IF(OR(E172="",F172=""),"",IF(E172="경조금",200000,30000))</f>
        <v/>
      </c>
      <c r="J172" s="14">
        <f>IF(I172="","",IF(F172&gt;I172,"초과",""))</f>
        <v/>
      </c>
      <c r="K172" s="14">
        <f>IF(J172&lt;&gt;"초과","",IF(OR(G172="",G172="간이영수증",G172="없음(청첩장·부고만)",AND(G172="신용카드",H172&lt;&gt;"법인")),"확인 필요",""))</f>
        <v/>
      </c>
      <c r="L172" s="15">
        <f>IF(OR(A172="",F172=""),"",SUMIFS($F$4:$F$503,$A$4:$A$503,"&gt;="&amp;DATE(YEAR(A172),1,1),$A$4:$A$503,"&lt;="&amp;A172))</f>
        <v/>
      </c>
      <c r="M172" s="13" t="n"/>
      <c r="N172" s="13" t="n"/>
    </row>
    <row r="173">
      <c r="A173" s="12" t="n"/>
      <c r="B173" s="13" t="n"/>
      <c r="C173" s="13" t="n"/>
      <c r="D173" s="13" t="n"/>
      <c r="E173" s="14" t="n"/>
      <c r="F173" s="15" t="n"/>
      <c r="G173" s="14" t="n"/>
      <c r="H173" s="14" t="n"/>
      <c r="I173" s="15">
        <f>IF(OR(E173="",F173=""),"",IF(E173="경조금",200000,30000))</f>
        <v/>
      </c>
      <c r="J173" s="14">
        <f>IF(I173="","",IF(F173&gt;I173,"초과",""))</f>
        <v/>
      </c>
      <c r="K173" s="14">
        <f>IF(J173&lt;&gt;"초과","",IF(OR(G173="",G173="간이영수증",G173="없음(청첩장·부고만)",AND(G173="신용카드",H173&lt;&gt;"법인")),"확인 필요",""))</f>
        <v/>
      </c>
      <c r="L173" s="15">
        <f>IF(OR(A173="",F173=""),"",SUMIFS($F$4:$F$503,$A$4:$A$503,"&gt;="&amp;DATE(YEAR(A173),1,1),$A$4:$A$503,"&lt;="&amp;A173))</f>
        <v/>
      </c>
      <c r="M173" s="13" t="n"/>
      <c r="N173" s="13" t="n"/>
    </row>
    <row r="174">
      <c r="A174" s="12" t="n"/>
      <c r="B174" s="13" t="n"/>
      <c r="C174" s="13" t="n"/>
      <c r="D174" s="13" t="n"/>
      <c r="E174" s="14" t="n"/>
      <c r="F174" s="15" t="n"/>
      <c r="G174" s="14" t="n"/>
      <c r="H174" s="14" t="n"/>
      <c r="I174" s="15">
        <f>IF(OR(E174="",F174=""),"",IF(E174="경조금",200000,30000))</f>
        <v/>
      </c>
      <c r="J174" s="14">
        <f>IF(I174="","",IF(F174&gt;I174,"초과",""))</f>
        <v/>
      </c>
      <c r="K174" s="14">
        <f>IF(J174&lt;&gt;"초과","",IF(OR(G174="",G174="간이영수증",G174="없음(청첩장·부고만)",AND(G174="신용카드",H174&lt;&gt;"법인")),"확인 필요",""))</f>
        <v/>
      </c>
      <c r="L174" s="15">
        <f>IF(OR(A174="",F174=""),"",SUMIFS($F$4:$F$503,$A$4:$A$503,"&gt;="&amp;DATE(YEAR(A174),1,1),$A$4:$A$503,"&lt;="&amp;A174))</f>
        <v/>
      </c>
      <c r="M174" s="13" t="n"/>
      <c r="N174" s="13" t="n"/>
    </row>
    <row r="175">
      <c r="A175" s="12" t="n"/>
      <c r="B175" s="13" t="n"/>
      <c r="C175" s="13" t="n"/>
      <c r="D175" s="13" t="n"/>
      <c r="E175" s="14" t="n"/>
      <c r="F175" s="15" t="n"/>
      <c r="G175" s="14" t="n"/>
      <c r="H175" s="14" t="n"/>
      <c r="I175" s="15">
        <f>IF(OR(E175="",F175=""),"",IF(E175="경조금",200000,30000))</f>
        <v/>
      </c>
      <c r="J175" s="14">
        <f>IF(I175="","",IF(F175&gt;I175,"초과",""))</f>
        <v/>
      </c>
      <c r="K175" s="14">
        <f>IF(J175&lt;&gt;"초과","",IF(OR(G175="",G175="간이영수증",G175="없음(청첩장·부고만)",AND(G175="신용카드",H175&lt;&gt;"법인")),"확인 필요",""))</f>
        <v/>
      </c>
      <c r="L175" s="15">
        <f>IF(OR(A175="",F175=""),"",SUMIFS($F$4:$F$503,$A$4:$A$503,"&gt;="&amp;DATE(YEAR(A175),1,1),$A$4:$A$503,"&lt;="&amp;A175))</f>
        <v/>
      </c>
      <c r="M175" s="13" t="n"/>
      <c r="N175" s="13" t="n"/>
    </row>
    <row r="176">
      <c r="A176" s="12" t="n"/>
      <c r="B176" s="13" t="n"/>
      <c r="C176" s="13" t="n"/>
      <c r="D176" s="13" t="n"/>
      <c r="E176" s="14" t="n"/>
      <c r="F176" s="15" t="n"/>
      <c r="G176" s="14" t="n"/>
      <c r="H176" s="14" t="n"/>
      <c r="I176" s="15">
        <f>IF(OR(E176="",F176=""),"",IF(E176="경조금",200000,30000))</f>
        <v/>
      </c>
      <c r="J176" s="14">
        <f>IF(I176="","",IF(F176&gt;I176,"초과",""))</f>
        <v/>
      </c>
      <c r="K176" s="14">
        <f>IF(J176&lt;&gt;"초과","",IF(OR(G176="",G176="간이영수증",G176="없음(청첩장·부고만)",AND(G176="신용카드",H176&lt;&gt;"법인")),"확인 필요",""))</f>
        <v/>
      </c>
      <c r="L176" s="15">
        <f>IF(OR(A176="",F176=""),"",SUMIFS($F$4:$F$503,$A$4:$A$503,"&gt;="&amp;DATE(YEAR(A176),1,1),$A$4:$A$503,"&lt;="&amp;A176))</f>
        <v/>
      </c>
      <c r="M176" s="13" t="n"/>
      <c r="N176" s="13" t="n"/>
    </row>
    <row r="177">
      <c r="A177" s="12" t="n"/>
      <c r="B177" s="13" t="n"/>
      <c r="C177" s="13" t="n"/>
      <c r="D177" s="13" t="n"/>
      <c r="E177" s="14" t="n"/>
      <c r="F177" s="15" t="n"/>
      <c r="G177" s="14" t="n"/>
      <c r="H177" s="14" t="n"/>
      <c r="I177" s="15">
        <f>IF(OR(E177="",F177=""),"",IF(E177="경조금",200000,30000))</f>
        <v/>
      </c>
      <c r="J177" s="14">
        <f>IF(I177="","",IF(F177&gt;I177,"초과",""))</f>
        <v/>
      </c>
      <c r="K177" s="14">
        <f>IF(J177&lt;&gt;"초과","",IF(OR(G177="",G177="간이영수증",G177="없음(청첩장·부고만)",AND(G177="신용카드",H177&lt;&gt;"법인")),"확인 필요",""))</f>
        <v/>
      </c>
      <c r="L177" s="15">
        <f>IF(OR(A177="",F177=""),"",SUMIFS($F$4:$F$503,$A$4:$A$503,"&gt;="&amp;DATE(YEAR(A177),1,1),$A$4:$A$503,"&lt;="&amp;A177))</f>
        <v/>
      </c>
      <c r="M177" s="13" t="n"/>
      <c r="N177" s="13" t="n"/>
    </row>
    <row r="178">
      <c r="A178" s="12" t="n"/>
      <c r="B178" s="13" t="n"/>
      <c r="C178" s="13" t="n"/>
      <c r="D178" s="13" t="n"/>
      <c r="E178" s="14" t="n"/>
      <c r="F178" s="15" t="n"/>
      <c r="G178" s="14" t="n"/>
      <c r="H178" s="14" t="n"/>
      <c r="I178" s="15">
        <f>IF(OR(E178="",F178=""),"",IF(E178="경조금",200000,30000))</f>
        <v/>
      </c>
      <c r="J178" s="14">
        <f>IF(I178="","",IF(F178&gt;I178,"초과",""))</f>
        <v/>
      </c>
      <c r="K178" s="14">
        <f>IF(J178&lt;&gt;"초과","",IF(OR(G178="",G178="간이영수증",G178="없음(청첩장·부고만)",AND(G178="신용카드",H178&lt;&gt;"법인")),"확인 필요",""))</f>
        <v/>
      </c>
      <c r="L178" s="15">
        <f>IF(OR(A178="",F178=""),"",SUMIFS($F$4:$F$503,$A$4:$A$503,"&gt;="&amp;DATE(YEAR(A178),1,1),$A$4:$A$503,"&lt;="&amp;A178))</f>
        <v/>
      </c>
      <c r="M178" s="13" t="n"/>
      <c r="N178" s="13" t="n"/>
    </row>
    <row r="179">
      <c r="A179" s="12" t="n"/>
      <c r="B179" s="13" t="n"/>
      <c r="C179" s="13" t="n"/>
      <c r="D179" s="13" t="n"/>
      <c r="E179" s="14" t="n"/>
      <c r="F179" s="15" t="n"/>
      <c r="G179" s="14" t="n"/>
      <c r="H179" s="14" t="n"/>
      <c r="I179" s="15">
        <f>IF(OR(E179="",F179=""),"",IF(E179="경조금",200000,30000))</f>
        <v/>
      </c>
      <c r="J179" s="14">
        <f>IF(I179="","",IF(F179&gt;I179,"초과",""))</f>
        <v/>
      </c>
      <c r="K179" s="14">
        <f>IF(J179&lt;&gt;"초과","",IF(OR(G179="",G179="간이영수증",G179="없음(청첩장·부고만)",AND(G179="신용카드",H179&lt;&gt;"법인")),"확인 필요",""))</f>
        <v/>
      </c>
      <c r="L179" s="15">
        <f>IF(OR(A179="",F179=""),"",SUMIFS($F$4:$F$503,$A$4:$A$503,"&gt;="&amp;DATE(YEAR(A179),1,1),$A$4:$A$503,"&lt;="&amp;A179))</f>
        <v/>
      </c>
      <c r="M179" s="13" t="n"/>
      <c r="N179" s="13" t="n"/>
    </row>
    <row r="180">
      <c r="A180" s="12" t="n"/>
      <c r="B180" s="13" t="n"/>
      <c r="C180" s="13" t="n"/>
      <c r="D180" s="13" t="n"/>
      <c r="E180" s="14" t="n"/>
      <c r="F180" s="15" t="n"/>
      <c r="G180" s="14" t="n"/>
      <c r="H180" s="14" t="n"/>
      <c r="I180" s="15">
        <f>IF(OR(E180="",F180=""),"",IF(E180="경조금",200000,30000))</f>
        <v/>
      </c>
      <c r="J180" s="14">
        <f>IF(I180="","",IF(F180&gt;I180,"초과",""))</f>
        <v/>
      </c>
      <c r="K180" s="14">
        <f>IF(J180&lt;&gt;"초과","",IF(OR(G180="",G180="간이영수증",G180="없음(청첩장·부고만)",AND(G180="신용카드",H180&lt;&gt;"법인")),"확인 필요",""))</f>
        <v/>
      </c>
      <c r="L180" s="15">
        <f>IF(OR(A180="",F180=""),"",SUMIFS($F$4:$F$503,$A$4:$A$503,"&gt;="&amp;DATE(YEAR(A180),1,1),$A$4:$A$503,"&lt;="&amp;A180))</f>
        <v/>
      </c>
      <c r="M180" s="13" t="n"/>
      <c r="N180" s="13" t="n"/>
    </row>
    <row r="181">
      <c r="A181" s="12" t="n"/>
      <c r="B181" s="13" t="n"/>
      <c r="C181" s="13" t="n"/>
      <c r="D181" s="13" t="n"/>
      <c r="E181" s="14" t="n"/>
      <c r="F181" s="15" t="n"/>
      <c r="G181" s="14" t="n"/>
      <c r="H181" s="14" t="n"/>
      <c r="I181" s="15">
        <f>IF(OR(E181="",F181=""),"",IF(E181="경조금",200000,30000))</f>
        <v/>
      </c>
      <c r="J181" s="14">
        <f>IF(I181="","",IF(F181&gt;I181,"초과",""))</f>
        <v/>
      </c>
      <c r="K181" s="14">
        <f>IF(J181&lt;&gt;"초과","",IF(OR(G181="",G181="간이영수증",G181="없음(청첩장·부고만)",AND(G181="신용카드",H181&lt;&gt;"법인")),"확인 필요",""))</f>
        <v/>
      </c>
      <c r="L181" s="15">
        <f>IF(OR(A181="",F181=""),"",SUMIFS($F$4:$F$503,$A$4:$A$503,"&gt;="&amp;DATE(YEAR(A181),1,1),$A$4:$A$503,"&lt;="&amp;A181))</f>
        <v/>
      </c>
      <c r="M181" s="13" t="n"/>
      <c r="N181" s="13" t="n"/>
    </row>
    <row r="182">
      <c r="A182" s="12" t="n"/>
      <c r="B182" s="13" t="n"/>
      <c r="C182" s="13" t="n"/>
      <c r="D182" s="13" t="n"/>
      <c r="E182" s="14" t="n"/>
      <c r="F182" s="15" t="n"/>
      <c r="G182" s="14" t="n"/>
      <c r="H182" s="14" t="n"/>
      <c r="I182" s="15">
        <f>IF(OR(E182="",F182=""),"",IF(E182="경조금",200000,30000))</f>
        <v/>
      </c>
      <c r="J182" s="14">
        <f>IF(I182="","",IF(F182&gt;I182,"초과",""))</f>
        <v/>
      </c>
      <c r="K182" s="14">
        <f>IF(J182&lt;&gt;"초과","",IF(OR(G182="",G182="간이영수증",G182="없음(청첩장·부고만)",AND(G182="신용카드",H182&lt;&gt;"법인")),"확인 필요",""))</f>
        <v/>
      </c>
      <c r="L182" s="15">
        <f>IF(OR(A182="",F182=""),"",SUMIFS($F$4:$F$503,$A$4:$A$503,"&gt;="&amp;DATE(YEAR(A182),1,1),$A$4:$A$503,"&lt;="&amp;A182))</f>
        <v/>
      </c>
      <c r="M182" s="13" t="n"/>
      <c r="N182" s="13" t="n"/>
    </row>
    <row r="183">
      <c r="A183" s="12" t="n"/>
      <c r="B183" s="13" t="n"/>
      <c r="C183" s="13" t="n"/>
      <c r="D183" s="13" t="n"/>
      <c r="E183" s="14" t="n"/>
      <c r="F183" s="15" t="n"/>
      <c r="G183" s="14" t="n"/>
      <c r="H183" s="14" t="n"/>
      <c r="I183" s="15">
        <f>IF(OR(E183="",F183=""),"",IF(E183="경조금",200000,30000))</f>
        <v/>
      </c>
      <c r="J183" s="14">
        <f>IF(I183="","",IF(F183&gt;I183,"초과",""))</f>
        <v/>
      </c>
      <c r="K183" s="14">
        <f>IF(J183&lt;&gt;"초과","",IF(OR(G183="",G183="간이영수증",G183="없음(청첩장·부고만)",AND(G183="신용카드",H183&lt;&gt;"법인")),"확인 필요",""))</f>
        <v/>
      </c>
      <c r="L183" s="15">
        <f>IF(OR(A183="",F183=""),"",SUMIFS($F$4:$F$503,$A$4:$A$503,"&gt;="&amp;DATE(YEAR(A183),1,1),$A$4:$A$503,"&lt;="&amp;A183))</f>
        <v/>
      </c>
      <c r="M183" s="13" t="n"/>
      <c r="N183" s="13" t="n"/>
    </row>
    <row r="184">
      <c r="A184" s="12" t="n"/>
      <c r="B184" s="13" t="n"/>
      <c r="C184" s="13" t="n"/>
      <c r="D184" s="13" t="n"/>
      <c r="E184" s="14" t="n"/>
      <c r="F184" s="15" t="n"/>
      <c r="G184" s="14" t="n"/>
      <c r="H184" s="14" t="n"/>
      <c r="I184" s="15">
        <f>IF(OR(E184="",F184=""),"",IF(E184="경조금",200000,30000))</f>
        <v/>
      </c>
      <c r="J184" s="14">
        <f>IF(I184="","",IF(F184&gt;I184,"초과",""))</f>
        <v/>
      </c>
      <c r="K184" s="14">
        <f>IF(J184&lt;&gt;"초과","",IF(OR(G184="",G184="간이영수증",G184="없음(청첩장·부고만)",AND(G184="신용카드",H184&lt;&gt;"법인")),"확인 필요",""))</f>
        <v/>
      </c>
      <c r="L184" s="15">
        <f>IF(OR(A184="",F184=""),"",SUMIFS($F$4:$F$503,$A$4:$A$503,"&gt;="&amp;DATE(YEAR(A184),1,1),$A$4:$A$503,"&lt;="&amp;A184))</f>
        <v/>
      </c>
      <c r="M184" s="13" t="n"/>
      <c r="N184" s="13" t="n"/>
    </row>
    <row r="185">
      <c r="A185" s="12" t="n"/>
      <c r="B185" s="13" t="n"/>
      <c r="C185" s="13" t="n"/>
      <c r="D185" s="13" t="n"/>
      <c r="E185" s="14" t="n"/>
      <c r="F185" s="15" t="n"/>
      <c r="G185" s="14" t="n"/>
      <c r="H185" s="14" t="n"/>
      <c r="I185" s="15">
        <f>IF(OR(E185="",F185=""),"",IF(E185="경조금",200000,30000))</f>
        <v/>
      </c>
      <c r="J185" s="14">
        <f>IF(I185="","",IF(F185&gt;I185,"초과",""))</f>
        <v/>
      </c>
      <c r="K185" s="14">
        <f>IF(J185&lt;&gt;"초과","",IF(OR(G185="",G185="간이영수증",G185="없음(청첩장·부고만)",AND(G185="신용카드",H185&lt;&gt;"법인")),"확인 필요",""))</f>
        <v/>
      </c>
      <c r="L185" s="15">
        <f>IF(OR(A185="",F185=""),"",SUMIFS($F$4:$F$503,$A$4:$A$503,"&gt;="&amp;DATE(YEAR(A185),1,1),$A$4:$A$503,"&lt;="&amp;A185))</f>
        <v/>
      </c>
      <c r="M185" s="13" t="n"/>
      <c r="N185" s="13" t="n"/>
    </row>
    <row r="186">
      <c r="A186" s="12" t="n"/>
      <c r="B186" s="13" t="n"/>
      <c r="C186" s="13" t="n"/>
      <c r="D186" s="13" t="n"/>
      <c r="E186" s="14" t="n"/>
      <c r="F186" s="15" t="n"/>
      <c r="G186" s="14" t="n"/>
      <c r="H186" s="14" t="n"/>
      <c r="I186" s="15">
        <f>IF(OR(E186="",F186=""),"",IF(E186="경조금",200000,30000))</f>
        <v/>
      </c>
      <c r="J186" s="14">
        <f>IF(I186="","",IF(F186&gt;I186,"초과",""))</f>
        <v/>
      </c>
      <c r="K186" s="14">
        <f>IF(J186&lt;&gt;"초과","",IF(OR(G186="",G186="간이영수증",G186="없음(청첩장·부고만)",AND(G186="신용카드",H186&lt;&gt;"법인")),"확인 필요",""))</f>
        <v/>
      </c>
      <c r="L186" s="15">
        <f>IF(OR(A186="",F186=""),"",SUMIFS($F$4:$F$503,$A$4:$A$503,"&gt;="&amp;DATE(YEAR(A186),1,1),$A$4:$A$503,"&lt;="&amp;A186))</f>
        <v/>
      </c>
      <c r="M186" s="13" t="n"/>
      <c r="N186" s="13" t="n"/>
    </row>
    <row r="187">
      <c r="A187" s="12" t="n"/>
      <c r="B187" s="13" t="n"/>
      <c r="C187" s="13" t="n"/>
      <c r="D187" s="13" t="n"/>
      <c r="E187" s="14" t="n"/>
      <c r="F187" s="15" t="n"/>
      <c r="G187" s="14" t="n"/>
      <c r="H187" s="14" t="n"/>
      <c r="I187" s="15">
        <f>IF(OR(E187="",F187=""),"",IF(E187="경조금",200000,30000))</f>
        <v/>
      </c>
      <c r="J187" s="14">
        <f>IF(I187="","",IF(F187&gt;I187,"초과",""))</f>
        <v/>
      </c>
      <c r="K187" s="14">
        <f>IF(J187&lt;&gt;"초과","",IF(OR(G187="",G187="간이영수증",G187="없음(청첩장·부고만)",AND(G187="신용카드",H187&lt;&gt;"법인")),"확인 필요",""))</f>
        <v/>
      </c>
      <c r="L187" s="15">
        <f>IF(OR(A187="",F187=""),"",SUMIFS($F$4:$F$503,$A$4:$A$503,"&gt;="&amp;DATE(YEAR(A187),1,1),$A$4:$A$503,"&lt;="&amp;A187))</f>
        <v/>
      </c>
      <c r="M187" s="13" t="n"/>
      <c r="N187" s="13" t="n"/>
    </row>
    <row r="188">
      <c r="A188" s="12" t="n"/>
      <c r="B188" s="13" t="n"/>
      <c r="C188" s="13" t="n"/>
      <c r="D188" s="13" t="n"/>
      <c r="E188" s="14" t="n"/>
      <c r="F188" s="15" t="n"/>
      <c r="G188" s="14" t="n"/>
      <c r="H188" s="14" t="n"/>
      <c r="I188" s="15">
        <f>IF(OR(E188="",F188=""),"",IF(E188="경조금",200000,30000))</f>
        <v/>
      </c>
      <c r="J188" s="14">
        <f>IF(I188="","",IF(F188&gt;I188,"초과",""))</f>
        <v/>
      </c>
      <c r="K188" s="14">
        <f>IF(J188&lt;&gt;"초과","",IF(OR(G188="",G188="간이영수증",G188="없음(청첩장·부고만)",AND(G188="신용카드",H188&lt;&gt;"법인")),"확인 필요",""))</f>
        <v/>
      </c>
      <c r="L188" s="15">
        <f>IF(OR(A188="",F188=""),"",SUMIFS($F$4:$F$503,$A$4:$A$503,"&gt;="&amp;DATE(YEAR(A188),1,1),$A$4:$A$503,"&lt;="&amp;A188))</f>
        <v/>
      </c>
      <c r="M188" s="13" t="n"/>
      <c r="N188" s="13" t="n"/>
    </row>
    <row r="189">
      <c r="A189" s="12" t="n"/>
      <c r="B189" s="13" t="n"/>
      <c r="C189" s="13" t="n"/>
      <c r="D189" s="13" t="n"/>
      <c r="E189" s="14" t="n"/>
      <c r="F189" s="15" t="n"/>
      <c r="G189" s="14" t="n"/>
      <c r="H189" s="14" t="n"/>
      <c r="I189" s="15">
        <f>IF(OR(E189="",F189=""),"",IF(E189="경조금",200000,30000))</f>
        <v/>
      </c>
      <c r="J189" s="14">
        <f>IF(I189="","",IF(F189&gt;I189,"초과",""))</f>
        <v/>
      </c>
      <c r="K189" s="14">
        <f>IF(J189&lt;&gt;"초과","",IF(OR(G189="",G189="간이영수증",G189="없음(청첩장·부고만)",AND(G189="신용카드",H189&lt;&gt;"법인")),"확인 필요",""))</f>
        <v/>
      </c>
      <c r="L189" s="15">
        <f>IF(OR(A189="",F189=""),"",SUMIFS($F$4:$F$503,$A$4:$A$503,"&gt;="&amp;DATE(YEAR(A189),1,1),$A$4:$A$503,"&lt;="&amp;A189))</f>
        <v/>
      </c>
      <c r="M189" s="13" t="n"/>
      <c r="N189" s="13" t="n"/>
    </row>
    <row r="190">
      <c r="A190" s="12" t="n"/>
      <c r="B190" s="13" t="n"/>
      <c r="C190" s="13" t="n"/>
      <c r="D190" s="13" t="n"/>
      <c r="E190" s="14" t="n"/>
      <c r="F190" s="15" t="n"/>
      <c r="G190" s="14" t="n"/>
      <c r="H190" s="14" t="n"/>
      <c r="I190" s="15">
        <f>IF(OR(E190="",F190=""),"",IF(E190="경조금",200000,30000))</f>
        <v/>
      </c>
      <c r="J190" s="14">
        <f>IF(I190="","",IF(F190&gt;I190,"초과",""))</f>
        <v/>
      </c>
      <c r="K190" s="14">
        <f>IF(J190&lt;&gt;"초과","",IF(OR(G190="",G190="간이영수증",G190="없음(청첩장·부고만)",AND(G190="신용카드",H190&lt;&gt;"법인")),"확인 필요",""))</f>
        <v/>
      </c>
      <c r="L190" s="15">
        <f>IF(OR(A190="",F190=""),"",SUMIFS($F$4:$F$503,$A$4:$A$503,"&gt;="&amp;DATE(YEAR(A190),1,1),$A$4:$A$503,"&lt;="&amp;A190))</f>
        <v/>
      </c>
      <c r="M190" s="13" t="n"/>
      <c r="N190" s="13" t="n"/>
    </row>
    <row r="191">
      <c r="A191" s="12" t="n"/>
      <c r="B191" s="13" t="n"/>
      <c r="C191" s="13" t="n"/>
      <c r="D191" s="13" t="n"/>
      <c r="E191" s="14" t="n"/>
      <c r="F191" s="15" t="n"/>
      <c r="G191" s="14" t="n"/>
      <c r="H191" s="14" t="n"/>
      <c r="I191" s="15">
        <f>IF(OR(E191="",F191=""),"",IF(E191="경조금",200000,30000))</f>
        <v/>
      </c>
      <c r="J191" s="14">
        <f>IF(I191="","",IF(F191&gt;I191,"초과",""))</f>
        <v/>
      </c>
      <c r="K191" s="14">
        <f>IF(J191&lt;&gt;"초과","",IF(OR(G191="",G191="간이영수증",G191="없음(청첩장·부고만)",AND(G191="신용카드",H191&lt;&gt;"법인")),"확인 필요",""))</f>
        <v/>
      </c>
      <c r="L191" s="15">
        <f>IF(OR(A191="",F191=""),"",SUMIFS($F$4:$F$503,$A$4:$A$503,"&gt;="&amp;DATE(YEAR(A191),1,1),$A$4:$A$503,"&lt;="&amp;A191))</f>
        <v/>
      </c>
      <c r="M191" s="13" t="n"/>
      <c r="N191" s="13" t="n"/>
    </row>
    <row r="192">
      <c r="A192" s="12" t="n"/>
      <c r="B192" s="13" t="n"/>
      <c r="C192" s="13" t="n"/>
      <c r="D192" s="13" t="n"/>
      <c r="E192" s="14" t="n"/>
      <c r="F192" s="15" t="n"/>
      <c r="G192" s="14" t="n"/>
      <c r="H192" s="14" t="n"/>
      <c r="I192" s="15">
        <f>IF(OR(E192="",F192=""),"",IF(E192="경조금",200000,30000))</f>
        <v/>
      </c>
      <c r="J192" s="14">
        <f>IF(I192="","",IF(F192&gt;I192,"초과",""))</f>
        <v/>
      </c>
      <c r="K192" s="14">
        <f>IF(J192&lt;&gt;"초과","",IF(OR(G192="",G192="간이영수증",G192="없음(청첩장·부고만)",AND(G192="신용카드",H192&lt;&gt;"법인")),"확인 필요",""))</f>
        <v/>
      </c>
      <c r="L192" s="15">
        <f>IF(OR(A192="",F192=""),"",SUMIFS($F$4:$F$503,$A$4:$A$503,"&gt;="&amp;DATE(YEAR(A192),1,1),$A$4:$A$503,"&lt;="&amp;A192))</f>
        <v/>
      </c>
      <c r="M192" s="13" t="n"/>
      <c r="N192" s="13" t="n"/>
    </row>
    <row r="193">
      <c r="A193" s="12" t="n"/>
      <c r="B193" s="13" t="n"/>
      <c r="C193" s="13" t="n"/>
      <c r="D193" s="13" t="n"/>
      <c r="E193" s="14" t="n"/>
      <c r="F193" s="15" t="n"/>
      <c r="G193" s="14" t="n"/>
      <c r="H193" s="14" t="n"/>
      <c r="I193" s="15">
        <f>IF(OR(E193="",F193=""),"",IF(E193="경조금",200000,30000))</f>
        <v/>
      </c>
      <c r="J193" s="14">
        <f>IF(I193="","",IF(F193&gt;I193,"초과",""))</f>
        <v/>
      </c>
      <c r="K193" s="14">
        <f>IF(J193&lt;&gt;"초과","",IF(OR(G193="",G193="간이영수증",G193="없음(청첩장·부고만)",AND(G193="신용카드",H193&lt;&gt;"법인")),"확인 필요",""))</f>
        <v/>
      </c>
      <c r="L193" s="15">
        <f>IF(OR(A193="",F193=""),"",SUMIFS($F$4:$F$503,$A$4:$A$503,"&gt;="&amp;DATE(YEAR(A193),1,1),$A$4:$A$503,"&lt;="&amp;A193))</f>
        <v/>
      </c>
      <c r="M193" s="13" t="n"/>
      <c r="N193" s="13" t="n"/>
    </row>
    <row r="194">
      <c r="A194" s="12" t="n"/>
      <c r="B194" s="13" t="n"/>
      <c r="C194" s="13" t="n"/>
      <c r="D194" s="13" t="n"/>
      <c r="E194" s="14" t="n"/>
      <c r="F194" s="15" t="n"/>
      <c r="G194" s="14" t="n"/>
      <c r="H194" s="14" t="n"/>
      <c r="I194" s="15">
        <f>IF(OR(E194="",F194=""),"",IF(E194="경조금",200000,30000))</f>
        <v/>
      </c>
      <c r="J194" s="14">
        <f>IF(I194="","",IF(F194&gt;I194,"초과",""))</f>
        <v/>
      </c>
      <c r="K194" s="14">
        <f>IF(J194&lt;&gt;"초과","",IF(OR(G194="",G194="간이영수증",G194="없음(청첩장·부고만)",AND(G194="신용카드",H194&lt;&gt;"법인")),"확인 필요",""))</f>
        <v/>
      </c>
      <c r="L194" s="15">
        <f>IF(OR(A194="",F194=""),"",SUMIFS($F$4:$F$503,$A$4:$A$503,"&gt;="&amp;DATE(YEAR(A194),1,1),$A$4:$A$503,"&lt;="&amp;A194))</f>
        <v/>
      </c>
      <c r="M194" s="13" t="n"/>
      <c r="N194" s="13" t="n"/>
    </row>
    <row r="195">
      <c r="A195" s="12" t="n"/>
      <c r="B195" s="13" t="n"/>
      <c r="C195" s="13" t="n"/>
      <c r="D195" s="13" t="n"/>
      <c r="E195" s="14" t="n"/>
      <c r="F195" s="15" t="n"/>
      <c r="G195" s="14" t="n"/>
      <c r="H195" s="14" t="n"/>
      <c r="I195" s="15">
        <f>IF(OR(E195="",F195=""),"",IF(E195="경조금",200000,30000))</f>
        <v/>
      </c>
      <c r="J195" s="14">
        <f>IF(I195="","",IF(F195&gt;I195,"초과",""))</f>
        <v/>
      </c>
      <c r="K195" s="14">
        <f>IF(J195&lt;&gt;"초과","",IF(OR(G195="",G195="간이영수증",G195="없음(청첩장·부고만)",AND(G195="신용카드",H195&lt;&gt;"법인")),"확인 필요",""))</f>
        <v/>
      </c>
      <c r="L195" s="15">
        <f>IF(OR(A195="",F195=""),"",SUMIFS($F$4:$F$503,$A$4:$A$503,"&gt;="&amp;DATE(YEAR(A195),1,1),$A$4:$A$503,"&lt;="&amp;A195))</f>
        <v/>
      </c>
      <c r="M195" s="13" t="n"/>
      <c r="N195" s="13" t="n"/>
    </row>
    <row r="196">
      <c r="A196" s="12" t="n"/>
      <c r="B196" s="13" t="n"/>
      <c r="C196" s="13" t="n"/>
      <c r="D196" s="13" t="n"/>
      <c r="E196" s="14" t="n"/>
      <c r="F196" s="15" t="n"/>
      <c r="G196" s="14" t="n"/>
      <c r="H196" s="14" t="n"/>
      <c r="I196" s="15">
        <f>IF(OR(E196="",F196=""),"",IF(E196="경조금",200000,30000))</f>
        <v/>
      </c>
      <c r="J196" s="14">
        <f>IF(I196="","",IF(F196&gt;I196,"초과",""))</f>
        <v/>
      </c>
      <c r="K196" s="14">
        <f>IF(J196&lt;&gt;"초과","",IF(OR(G196="",G196="간이영수증",G196="없음(청첩장·부고만)",AND(G196="신용카드",H196&lt;&gt;"법인")),"확인 필요",""))</f>
        <v/>
      </c>
      <c r="L196" s="15">
        <f>IF(OR(A196="",F196=""),"",SUMIFS($F$4:$F$503,$A$4:$A$503,"&gt;="&amp;DATE(YEAR(A196),1,1),$A$4:$A$503,"&lt;="&amp;A196))</f>
        <v/>
      </c>
      <c r="M196" s="13" t="n"/>
      <c r="N196" s="13" t="n"/>
    </row>
    <row r="197">
      <c r="A197" s="12" t="n"/>
      <c r="B197" s="13" t="n"/>
      <c r="C197" s="13" t="n"/>
      <c r="D197" s="13" t="n"/>
      <c r="E197" s="14" t="n"/>
      <c r="F197" s="15" t="n"/>
      <c r="G197" s="14" t="n"/>
      <c r="H197" s="14" t="n"/>
      <c r="I197" s="15">
        <f>IF(OR(E197="",F197=""),"",IF(E197="경조금",200000,30000))</f>
        <v/>
      </c>
      <c r="J197" s="14">
        <f>IF(I197="","",IF(F197&gt;I197,"초과",""))</f>
        <v/>
      </c>
      <c r="K197" s="14">
        <f>IF(J197&lt;&gt;"초과","",IF(OR(G197="",G197="간이영수증",G197="없음(청첩장·부고만)",AND(G197="신용카드",H197&lt;&gt;"법인")),"확인 필요",""))</f>
        <v/>
      </c>
      <c r="L197" s="15">
        <f>IF(OR(A197="",F197=""),"",SUMIFS($F$4:$F$503,$A$4:$A$503,"&gt;="&amp;DATE(YEAR(A197),1,1),$A$4:$A$503,"&lt;="&amp;A197))</f>
        <v/>
      </c>
      <c r="M197" s="13" t="n"/>
      <c r="N197" s="13" t="n"/>
    </row>
    <row r="198">
      <c r="A198" s="12" t="n"/>
      <c r="B198" s="13" t="n"/>
      <c r="C198" s="13" t="n"/>
      <c r="D198" s="13" t="n"/>
      <c r="E198" s="14" t="n"/>
      <c r="F198" s="15" t="n"/>
      <c r="G198" s="14" t="n"/>
      <c r="H198" s="14" t="n"/>
      <c r="I198" s="15">
        <f>IF(OR(E198="",F198=""),"",IF(E198="경조금",200000,30000))</f>
        <v/>
      </c>
      <c r="J198" s="14">
        <f>IF(I198="","",IF(F198&gt;I198,"초과",""))</f>
        <v/>
      </c>
      <c r="K198" s="14">
        <f>IF(J198&lt;&gt;"초과","",IF(OR(G198="",G198="간이영수증",G198="없음(청첩장·부고만)",AND(G198="신용카드",H198&lt;&gt;"법인")),"확인 필요",""))</f>
        <v/>
      </c>
      <c r="L198" s="15">
        <f>IF(OR(A198="",F198=""),"",SUMIFS($F$4:$F$503,$A$4:$A$503,"&gt;="&amp;DATE(YEAR(A198),1,1),$A$4:$A$503,"&lt;="&amp;A198))</f>
        <v/>
      </c>
      <c r="M198" s="13" t="n"/>
      <c r="N198" s="13" t="n"/>
    </row>
    <row r="199">
      <c r="A199" s="12" t="n"/>
      <c r="B199" s="13" t="n"/>
      <c r="C199" s="13" t="n"/>
      <c r="D199" s="13" t="n"/>
      <c r="E199" s="14" t="n"/>
      <c r="F199" s="15" t="n"/>
      <c r="G199" s="14" t="n"/>
      <c r="H199" s="14" t="n"/>
      <c r="I199" s="15">
        <f>IF(OR(E199="",F199=""),"",IF(E199="경조금",200000,30000))</f>
        <v/>
      </c>
      <c r="J199" s="14">
        <f>IF(I199="","",IF(F199&gt;I199,"초과",""))</f>
        <v/>
      </c>
      <c r="K199" s="14">
        <f>IF(J199&lt;&gt;"초과","",IF(OR(G199="",G199="간이영수증",G199="없음(청첩장·부고만)",AND(G199="신용카드",H199&lt;&gt;"법인")),"확인 필요",""))</f>
        <v/>
      </c>
      <c r="L199" s="15">
        <f>IF(OR(A199="",F199=""),"",SUMIFS($F$4:$F$503,$A$4:$A$503,"&gt;="&amp;DATE(YEAR(A199),1,1),$A$4:$A$503,"&lt;="&amp;A199))</f>
        <v/>
      </c>
      <c r="M199" s="13" t="n"/>
      <c r="N199" s="13" t="n"/>
    </row>
    <row r="200">
      <c r="A200" s="12" t="n"/>
      <c r="B200" s="13" t="n"/>
      <c r="C200" s="13" t="n"/>
      <c r="D200" s="13" t="n"/>
      <c r="E200" s="14" t="n"/>
      <c r="F200" s="15" t="n"/>
      <c r="G200" s="14" t="n"/>
      <c r="H200" s="14" t="n"/>
      <c r="I200" s="15">
        <f>IF(OR(E200="",F200=""),"",IF(E200="경조금",200000,30000))</f>
        <v/>
      </c>
      <c r="J200" s="14">
        <f>IF(I200="","",IF(F200&gt;I200,"초과",""))</f>
        <v/>
      </c>
      <c r="K200" s="14">
        <f>IF(J200&lt;&gt;"초과","",IF(OR(G200="",G200="간이영수증",G200="없음(청첩장·부고만)",AND(G200="신용카드",H200&lt;&gt;"법인")),"확인 필요",""))</f>
        <v/>
      </c>
      <c r="L200" s="15">
        <f>IF(OR(A200="",F200=""),"",SUMIFS($F$4:$F$503,$A$4:$A$503,"&gt;="&amp;DATE(YEAR(A200),1,1),$A$4:$A$503,"&lt;="&amp;A200))</f>
        <v/>
      </c>
      <c r="M200" s="13" t="n"/>
      <c r="N200" s="13" t="n"/>
    </row>
    <row r="201">
      <c r="A201" s="12" t="n"/>
      <c r="B201" s="13" t="n"/>
      <c r="C201" s="13" t="n"/>
      <c r="D201" s="13" t="n"/>
      <c r="E201" s="14" t="n"/>
      <c r="F201" s="15" t="n"/>
      <c r="G201" s="14" t="n"/>
      <c r="H201" s="14" t="n"/>
      <c r="I201" s="15">
        <f>IF(OR(E201="",F201=""),"",IF(E201="경조금",200000,30000))</f>
        <v/>
      </c>
      <c r="J201" s="14">
        <f>IF(I201="","",IF(F201&gt;I201,"초과",""))</f>
        <v/>
      </c>
      <c r="K201" s="14">
        <f>IF(J201&lt;&gt;"초과","",IF(OR(G201="",G201="간이영수증",G201="없음(청첩장·부고만)",AND(G201="신용카드",H201&lt;&gt;"법인")),"확인 필요",""))</f>
        <v/>
      </c>
      <c r="L201" s="15">
        <f>IF(OR(A201="",F201=""),"",SUMIFS($F$4:$F$503,$A$4:$A$503,"&gt;="&amp;DATE(YEAR(A201),1,1),$A$4:$A$503,"&lt;="&amp;A201))</f>
        <v/>
      </c>
      <c r="M201" s="13" t="n"/>
      <c r="N201" s="13" t="n"/>
    </row>
    <row r="202">
      <c r="A202" s="12" t="n"/>
      <c r="B202" s="13" t="n"/>
      <c r="C202" s="13" t="n"/>
      <c r="D202" s="13" t="n"/>
      <c r="E202" s="14" t="n"/>
      <c r="F202" s="15" t="n"/>
      <c r="G202" s="14" t="n"/>
      <c r="H202" s="14" t="n"/>
      <c r="I202" s="15">
        <f>IF(OR(E202="",F202=""),"",IF(E202="경조금",200000,30000))</f>
        <v/>
      </c>
      <c r="J202" s="14">
        <f>IF(I202="","",IF(F202&gt;I202,"초과",""))</f>
        <v/>
      </c>
      <c r="K202" s="14">
        <f>IF(J202&lt;&gt;"초과","",IF(OR(G202="",G202="간이영수증",G202="없음(청첩장·부고만)",AND(G202="신용카드",H202&lt;&gt;"법인")),"확인 필요",""))</f>
        <v/>
      </c>
      <c r="L202" s="15">
        <f>IF(OR(A202="",F202=""),"",SUMIFS($F$4:$F$503,$A$4:$A$503,"&gt;="&amp;DATE(YEAR(A202),1,1),$A$4:$A$503,"&lt;="&amp;A202))</f>
        <v/>
      </c>
      <c r="M202" s="13" t="n"/>
      <c r="N202" s="13" t="n"/>
    </row>
    <row r="203">
      <c r="A203" s="12" t="n"/>
      <c r="B203" s="13" t="n"/>
      <c r="C203" s="13" t="n"/>
      <c r="D203" s="13" t="n"/>
      <c r="E203" s="14" t="n"/>
      <c r="F203" s="15" t="n"/>
      <c r="G203" s="14" t="n"/>
      <c r="H203" s="14" t="n"/>
      <c r="I203" s="15">
        <f>IF(OR(E203="",F203=""),"",IF(E203="경조금",200000,30000))</f>
        <v/>
      </c>
      <c r="J203" s="14">
        <f>IF(I203="","",IF(F203&gt;I203,"초과",""))</f>
        <v/>
      </c>
      <c r="K203" s="14">
        <f>IF(J203&lt;&gt;"초과","",IF(OR(G203="",G203="간이영수증",G203="없음(청첩장·부고만)",AND(G203="신용카드",H203&lt;&gt;"법인")),"확인 필요",""))</f>
        <v/>
      </c>
      <c r="L203" s="15">
        <f>IF(OR(A203="",F203=""),"",SUMIFS($F$4:$F$503,$A$4:$A$503,"&gt;="&amp;DATE(YEAR(A203),1,1),$A$4:$A$503,"&lt;="&amp;A203))</f>
        <v/>
      </c>
      <c r="M203" s="13" t="n"/>
      <c r="N203" s="13" t="n"/>
    </row>
    <row r="204">
      <c r="A204" s="12" t="n"/>
      <c r="B204" s="13" t="n"/>
      <c r="C204" s="13" t="n"/>
      <c r="D204" s="13" t="n"/>
      <c r="E204" s="14" t="n"/>
      <c r="F204" s="15" t="n"/>
      <c r="G204" s="14" t="n"/>
      <c r="H204" s="14" t="n"/>
      <c r="I204" s="15">
        <f>IF(OR(E204="",F204=""),"",IF(E204="경조금",200000,30000))</f>
        <v/>
      </c>
      <c r="J204" s="14">
        <f>IF(I204="","",IF(F204&gt;I204,"초과",""))</f>
        <v/>
      </c>
      <c r="K204" s="14">
        <f>IF(J204&lt;&gt;"초과","",IF(OR(G204="",G204="간이영수증",G204="없음(청첩장·부고만)",AND(G204="신용카드",H204&lt;&gt;"법인")),"확인 필요",""))</f>
        <v/>
      </c>
      <c r="L204" s="15">
        <f>IF(OR(A204="",F204=""),"",SUMIFS($F$4:$F$503,$A$4:$A$503,"&gt;="&amp;DATE(YEAR(A204),1,1),$A$4:$A$503,"&lt;="&amp;A204))</f>
        <v/>
      </c>
      <c r="M204" s="13" t="n"/>
      <c r="N204" s="13" t="n"/>
    </row>
    <row r="205">
      <c r="A205" s="12" t="n"/>
      <c r="B205" s="13" t="n"/>
      <c r="C205" s="13" t="n"/>
      <c r="D205" s="13" t="n"/>
      <c r="E205" s="14" t="n"/>
      <c r="F205" s="15" t="n"/>
      <c r="G205" s="14" t="n"/>
      <c r="H205" s="14" t="n"/>
      <c r="I205" s="15">
        <f>IF(OR(E205="",F205=""),"",IF(E205="경조금",200000,30000))</f>
        <v/>
      </c>
      <c r="J205" s="14">
        <f>IF(I205="","",IF(F205&gt;I205,"초과",""))</f>
        <v/>
      </c>
      <c r="K205" s="14">
        <f>IF(J205&lt;&gt;"초과","",IF(OR(G205="",G205="간이영수증",G205="없음(청첩장·부고만)",AND(G205="신용카드",H205&lt;&gt;"법인")),"확인 필요",""))</f>
        <v/>
      </c>
      <c r="L205" s="15">
        <f>IF(OR(A205="",F205=""),"",SUMIFS($F$4:$F$503,$A$4:$A$503,"&gt;="&amp;DATE(YEAR(A205),1,1),$A$4:$A$503,"&lt;="&amp;A205))</f>
        <v/>
      </c>
      <c r="M205" s="13" t="n"/>
      <c r="N205" s="13" t="n"/>
    </row>
    <row r="206">
      <c r="A206" s="12" t="n"/>
      <c r="B206" s="13" t="n"/>
      <c r="C206" s="13" t="n"/>
      <c r="D206" s="13" t="n"/>
      <c r="E206" s="14" t="n"/>
      <c r="F206" s="15" t="n"/>
      <c r="G206" s="14" t="n"/>
      <c r="H206" s="14" t="n"/>
      <c r="I206" s="15">
        <f>IF(OR(E206="",F206=""),"",IF(E206="경조금",200000,30000))</f>
        <v/>
      </c>
      <c r="J206" s="14">
        <f>IF(I206="","",IF(F206&gt;I206,"초과",""))</f>
        <v/>
      </c>
      <c r="K206" s="14">
        <f>IF(J206&lt;&gt;"초과","",IF(OR(G206="",G206="간이영수증",G206="없음(청첩장·부고만)",AND(G206="신용카드",H206&lt;&gt;"법인")),"확인 필요",""))</f>
        <v/>
      </c>
      <c r="L206" s="15">
        <f>IF(OR(A206="",F206=""),"",SUMIFS($F$4:$F$503,$A$4:$A$503,"&gt;="&amp;DATE(YEAR(A206),1,1),$A$4:$A$503,"&lt;="&amp;A206))</f>
        <v/>
      </c>
      <c r="M206" s="13" t="n"/>
      <c r="N206" s="13" t="n"/>
    </row>
    <row r="207">
      <c r="A207" s="12" t="n"/>
      <c r="B207" s="13" t="n"/>
      <c r="C207" s="13" t="n"/>
      <c r="D207" s="13" t="n"/>
      <c r="E207" s="14" t="n"/>
      <c r="F207" s="15" t="n"/>
      <c r="G207" s="14" t="n"/>
      <c r="H207" s="14" t="n"/>
      <c r="I207" s="15">
        <f>IF(OR(E207="",F207=""),"",IF(E207="경조금",200000,30000))</f>
        <v/>
      </c>
      <c r="J207" s="14">
        <f>IF(I207="","",IF(F207&gt;I207,"초과",""))</f>
        <v/>
      </c>
      <c r="K207" s="14">
        <f>IF(J207&lt;&gt;"초과","",IF(OR(G207="",G207="간이영수증",G207="없음(청첩장·부고만)",AND(G207="신용카드",H207&lt;&gt;"법인")),"확인 필요",""))</f>
        <v/>
      </c>
      <c r="L207" s="15">
        <f>IF(OR(A207="",F207=""),"",SUMIFS($F$4:$F$503,$A$4:$A$503,"&gt;="&amp;DATE(YEAR(A207),1,1),$A$4:$A$503,"&lt;="&amp;A207))</f>
        <v/>
      </c>
      <c r="M207" s="13" t="n"/>
      <c r="N207" s="13" t="n"/>
    </row>
    <row r="208">
      <c r="A208" s="12" t="n"/>
      <c r="B208" s="13" t="n"/>
      <c r="C208" s="13" t="n"/>
      <c r="D208" s="13" t="n"/>
      <c r="E208" s="14" t="n"/>
      <c r="F208" s="15" t="n"/>
      <c r="G208" s="14" t="n"/>
      <c r="H208" s="14" t="n"/>
      <c r="I208" s="15">
        <f>IF(OR(E208="",F208=""),"",IF(E208="경조금",200000,30000))</f>
        <v/>
      </c>
      <c r="J208" s="14">
        <f>IF(I208="","",IF(F208&gt;I208,"초과",""))</f>
        <v/>
      </c>
      <c r="K208" s="14">
        <f>IF(J208&lt;&gt;"초과","",IF(OR(G208="",G208="간이영수증",G208="없음(청첩장·부고만)",AND(G208="신용카드",H208&lt;&gt;"법인")),"확인 필요",""))</f>
        <v/>
      </c>
      <c r="L208" s="15">
        <f>IF(OR(A208="",F208=""),"",SUMIFS($F$4:$F$503,$A$4:$A$503,"&gt;="&amp;DATE(YEAR(A208),1,1),$A$4:$A$503,"&lt;="&amp;A208))</f>
        <v/>
      </c>
      <c r="M208" s="13" t="n"/>
      <c r="N208" s="13" t="n"/>
    </row>
    <row r="209">
      <c r="A209" s="12" t="n"/>
      <c r="B209" s="13" t="n"/>
      <c r="C209" s="13" t="n"/>
      <c r="D209" s="13" t="n"/>
      <c r="E209" s="14" t="n"/>
      <c r="F209" s="15" t="n"/>
      <c r="G209" s="14" t="n"/>
      <c r="H209" s="14" t="n"/>
      <c r="I209" s="15">
        <f>IF(OR(E209="",F209=""),"",IF(E209="경조금",200000,30000))</f>
        <v/>
      </c>
      <c r="J209" s="14">
        <f>IF(I209="","",IF(F209&gt;I209,"초과",""))</f>
        <v/>
      </c>
      <c r="K209" s="14">
        <f>IF(J209&lt;&gt;"초과","",IF(OR(G209="",G209="간이영수증",G209="없음(청첩장·부고만)",AND(G209="신용카드",H209&lt;&gt;"법인")),"확인 필요",""))</f>
        <v/>
      </c>
      <c r="L209" s="15">
        <f>IF(OR(A209="",F209=""),"",SUMIFS($F$4:$F$503,$A$4:$A$503,"&gt;="&amp;DATE(YEAR(A209),1,1),$A$4:$A$503,"&lt;="&amp;A209))</f>
        <v/>
      </c>
      <c r="M209" s="13" t="n"/>
      <c r="N209" s="13" t="n"/>
    </row>
    <row r="210">
      <c r="A210" s="12" t="n"/>
      <c r="B210" s="13" t="n"/>
      <c r="C210" s="13" t="n"/>
      <c r="D210" s="13" t="n"/>
      <c r="E210" s="14" t="n"/>
      <c r="F210" s="15" t="n"/>
      <c r="G210" s="14" t="n"/>
      <c r="H210" s="14" t="n"/>
      <c r="I210" s="15">
        <f>IF(OR(E210="",F210=""),"",IF(E210="경조금",200000,30000))</f>
        <v/>
      </c>
      <c r="J210" s="14">
        <f>IF(I210="","",IF(F210&gt;I210,"초과",""))</f>
        <v/>
      </c>
      <c r="K210" s="14">
        <f>IF(J210&lt;&gt;"초과","",IF(OR(G210="",G210="간이영수증",G210="없음(청첩장·부고만)",AND(G210="신용카드",H210&lt;&gt;"법인")),"확인 필요",""))</f>
        <v/>
      </c>
      <c r="L210" s="15">
        <f>IF(OR(A210="",F210=""),"",SUMIFS($F$4:$F$503,$A$4:$A$503,"&gt;="&amp;DATE(YEAR(A210),1,1),$A$4:$A$503,"&lt;="&amp;A210))</f>
        <v/>
      </c>
      <c r="M210" s="13" t="n"/>
      <c r="N210" s="13" t="n"/>
    </row>
    <row r="211">
      <c r="A211" s="12" t="n"/>
      <c r="B211" s="13" t="n"/>
      <c r="C211" s="13" t="n"/>
      <c r="D211" s="13" t="n"/>
      <c r="E211" s="14" t="n"/>
      <c r="F211" s="15" t="n"/>
      <c r="G211" s="14" t="n"/>
      <c r="H211" s="14" t="n"/>
      <c r="I211" s="15">
        <f>IF(OR(E211="",F211=""),"",IF(E211="경조금",200000,30000))</f>
        <v/>
      </c>
      <c r="J211" s="14">
        <f>IF(I211="","",IF(F211&gt;I211,"초과",""))</f>
        <v/>
      </c>
      <c r="K211" s="14">
        <f>IF(J211&lt;&gt;"초과","",IF(OR(G211="",G211="간이영수증",G211="없음(청첩장·부고만)",AND(G211="신용카드",H211&lt;&gt;"법인")),"확인 필요",""))</f>
        <v/>
      </c>
      <c r="L211" s="15">
        <f>IF(OR(A211="",F211=""),"",SUMIFS($F$4:$F$503,$A$4:$A$503,"&gt;="&amp;DATE(YEAR(A211),1,1),$A$4:$A$503,"&lt;="&amp;A211))</f>
        <v/>
      </c>
      <c r="M211" s="13" t="n"/>
      <c r="N211" s="13" t="n"/>
    </row>
    <row r="212">
      <c r="A212" s="12" t="n"/>
      <c r="B212" s="13" t="n"/>
      <c r="C212" s="13" t="n"/>
      <c r="D212" s="13" t="n"/>
      <c r="E212" s="14" t="n"/>
      <c r="F212" s="15" t="n"/>
      <c r="G212" s="14" t="n"/>
      <c r="H212" s="14" t="n"/>
      <c r="I212" s="15">
        <f>IF(OR(E212="",F212=""),"",IF(E212="경조금",200000,30000))</f>
        <v/>
      </c>
      <c r="J212" s="14">
        <f>IF(I212="","",IF(F212&gt;I212,"초과",""))</f>
        <v/>
      </c>
      <c r="K212" s="14">
        <f>IF(J212&lt;&gt;"초과","",IF(OR(G212="",G212="간이영수증",G212="없음(청첩장·부고만)",AND(G212="신용카드",H212&lt;&gt;"법인")),"확인 필요",""))</f>
        <v/>
      </c>
      <c r="L212" s="15">
        <f>IF(OR(A212="",F212=""),"",SUMIFS($F$4:$F$503,$A$4:$A$503,"&gt;="&amp;DATE(YEAR(A212),1,1),$A$4:$A$503,"&lt;="&amp;A212))</f>
        <v/>
      </c>
      <c r="M212" s="13" t="n"/>
      <c r="N212" s="13" t="n"/>
    </row>
    <row r="213">
      <c r="A213" s="12" t="n"/>
      <c r="B213" s="13" t="n"/>
      <c r="C213" s="13" t="n"/>
      <c r="D213" s="13" t="n"/>
      <c r="E213" s="14" t="n"/>
      <c r="F213" s="15" t="n"/>
      <c r="G213" s="14" t="n"/>
      <c r="H213" s="14" t="n"/>
      <c r="I213" s="15">
        <f>IF(OR(E213="",F213=""),"",IF(E213="경조금",200000,30000))</f>
        <v/>
      </c>
      <c r="J213" s="14">
        <f>IF(I213="","",IF(F213&gt;I213,"초과",""))</f>
        <v/>
      </c>
      <c r="K213" s="14">
        <f>IF(J213&lt;&gt;"초과","",IF(OR(G213="",G213="간이영수증",G213="없음(청첩장·부고만)",AND(G213="신용카드",H213&lt;&gt;"법인")),"확인 필요",""))</f>
        <v/>
      </c>
      <c r="L213" s="15">
        <f>IF(OR(A213="",F213=""),"",SUMIFS($F$4:$F$503,$A$4:$A$503,"&gt;="&amp;DATE(YEAR(A213),1,1),$A$4:$A$503,"&lt;="&amp;A213))</f>
        <v/>
      </c>
      <c r="M213" s="13" t="n"/>
      <c r="N213" s="13" t="n"/>
    </row>
    <row r="214">
      <c r="A214" s="12" t="n"/>
      <c r="B214" s="13" t="n"/>
      <c r="C214" s="13" t="n"/>
      <c r="D214" s="13" t="n"/>
      <c r="E214" s="14" t="n"/>
      <c r="F214" s="15" t="n"/>
      <c r="G214" s="14" t="n"/>
      <c r="H214" s="14" t="n"/>
      <c r="I214" s="15">
        <f>IF(OR(E214="",F214=""),"",IF(E214="경조금",200000,30000))</f>
        <v/>
      </c>
      <c r="J214" s="14">
        <f>IF(I214="","",IF(F214&gt;I214,"초과",""))</f>
        <v/>
      </c>
      <c r="K214" s="14">
        <f>IF(J214&lt;&gt;"초과","",IF(OR(G214="",G214="간이영수증",G214="없음(청첩장·부고만)",AND(G214="신용카드",H214&lt;&gt;"법인")),"확인 필요",""))</f>
        <v/>
      </c>
      <c r="L214" s="15">
        <f>IF(OR(A214="",F214=""),"",SUMIFS($F$4:$F$503,$A$4:$A$503,"&gt;="&amp;DATE(YEAR(A214),1,1),$A$4:$A$503,"&lt;="&amp;A214))</f>
        <v/>
      </c>
      <c r="M214" s="13" t="n"/>
      <c r="N214" s="13" t="n"/>
    </row>
    <row r="215">
      <c r="A215" s="12" t="n"/>
      <c r="B215" s="13" t="n"/>
      <c r="C215" s="13" t="n"/>
      <c r="D215" s="13" t="n"/>
      <c r="E215" s="14" t="n"/>
      <c r="F215" s="15" t="n"/>
      <c r="G215" s="14" t="n"/>
      <c r="H215" s="14" t="n"/>
      <c r="I215" s="15">
        <f>IF(OR(E215="",F215=""),"",IF(E215="경조금",200000,30000))</f>
        <v/>
      </c>
      <c r="J215" s="14">
        <f>IF(I215="","",IF(F215&gt;I215,"초과",""))</f>
        <v/>
      </c>
      <c r="K215" s="14">
        <f>IF(J215&lt;&gt;"초과","",IF(OR(G215="",G215="간이영수증",G215="없음(청첩장·부고만)",AND(G215="신용카드",H215&lt;&gt;"법인")),"확인 필요",""))</f>
        <v/>
      </c>
      <c r="L215" s="15">
        <f>IF(OR(A215="",F215=""),"",SUMIFS($F$4:$F$503,$A$4:$A$503,"&gt;="&amp;DATE(YEAR(A215),1,1),$A$4:$A$503,"&lt;="&amp;A215))</f>
        <v/>
      </c>
      <c r="M215" s="13" t="n"/>
      <c r="N215" s="13" t="n"/>
    </row>
    <row r="216">
      <c r="A216" s="12" t="n"/>
      <c r="B216" s="13" t="n"/>
      <c r="C216" s="13" t="n"/>
      <c r="D216" s="13" t="n"/>
      <c r="E216" s="14" t="n"/>
      <c r="F216" s="15" t="n"/>
      <c r="G216" s="14" t="n"/>
      <c r="H216" s="14" t="n"/>
      <c r="I216" s="15">
        <f>IF(OR(E216="",F216=""),"",IF(E216="경조금",200000,30000))</f>
        <v/>
      </c>
      <c r="J216" s="14">
        <f>IF(I216="","",IF(F216&gt;I216,"초과",""))</f>
        <v/>
      </c>
      <c r="K216" s="14">
        <f>IF(J216&lt;&gt;"초과","",IF(OR(G216="",G216="간이영수증",G216="없음(청첩장·부고만)",AND(G216="신용카드",H216&lt;&gt;"법인")),"확인 필요",""))</f>
        <v/>
      </c>
      <c r="L216" s="15">
        <f>IF(OR(A216="",F216=""),"",SUMIFS($F$4:$F$503,$A$4:$A$503,"&gt;="&amp;DATE(YEAR(A216),1,1),$A$4:$A$503,"&lt;="&amp;A216))</f>
        <v/>
      </c>
      <c r="M216" s="13" t="n"/>
      <c r="N216" s="13" t="n"/>
    </row>
    <row r="217">
      <c r="A217" s="12" t="n"/>
      <c r="B217" s="13" t="n"/>
      <c r="C217" s="13" t="n"/>
      <c r="D217" s="13" t="n"/>
      <c r="E217" s="14" t="n"/>
      <c r="F217" s="15" t="n"/>
      <c r="G217" s="14" t="n"/>
      <c r="H217" s="14" t="n"/>
      <c r="I217" s="15">
        <f>IF(OR(E217="",F217=""),"",IF(E217="경조금",200000,30000))</f>
        <v/>
      </c>
      <c r="J217" s="14">
        <f>IF(I217="","",IF(F217&gt;I217,"초과",""))</f>
        <v/>
      </c>
      <c r="K217" s="14">
        <f>IF(J217&lt;&gt;"초과","",IF(OR(G217="",G217="간이영수증",G217="없음(청첩장·부고만)",AND(G217="신용카드",H217&lt;&gt;"법인")),"확인 필요",""))</f>
        <v/>
      </c>
      <c r="L217" s="15">
        <f>IF(OR(A217="",F217=""),"",SUMIFS($F$4:$F$503,$A$4:$A$503,"&gt;="&amp;DATE(YEAR(A217),1,1),$A$4:$A$503,"&lt;="&amp;A217))</f>
        <v/>
      </c>
      <c r="M217" s="13" t="n"/>
      <c r="N217" s="13" t="n"/>
    </row>
    <row r="218">
      <c r="A218" s="12" t="n"/>
      <c r="B218" s="13" t="n"/>
      <c r="C218" s="13" t="n"/>
      <c r="D218" s="13" t="n"/>
      <c r="E218" s="14" t="n"/>
      <c r="F218" s="15" t="n"/>
      <c r="G218" s="14" t="n"/>
      <c r="H218" s="14" t="n"/>
      <c r="I218" s="15">
        <f>IF(OR(E218="",F218=""),"",IF(E218="경조금",200000,30000))</f>
        <v/>
      </c>
      <c r="J218" s="14">
        <f>IF(I218="","",IF(F218&gt;I218,"초과",""))</f>
        <v/>
      </c>
      <c r="K218" s="14">
        <f>IF(J218&lt;&gt;"초과","",IF(OR(G218="",G218="간이영수증",G218="없음(청첩장·부고만)",AND(G218="신용카드",H218&lt;&gt;"법인")),"확인 필요",""))</f>
        <v/>
      </c>
      <c r="L218" s="15">
        <f>IF(OR(A218="",F218=""),"",SUMIFS($F$4:$F$503,$A$4:$A$503,"&gt;="&amp;DATE(YEAR(A218),1,1),$A$4:$A$503,"&lt;="&amp;A218))</f>
        <v/>
      </c>
      <c r="M218" s="13" t="n"/>
      <c r="N218" s="13" t="n"/>
    </row>
    <row r="219">
      <c r="A219" s="12" t="n"/>
      <c r="B219" s="13" t="n"/>
      <c r="C219" s="13" t="n"/>
      <c r="D219" s="13" t="n"/>
      <c r="E219" s="14" t="n"/>
      <c r="F219" s="15" t="n"/>
      <c r="G219" s="14" t="n"/>
      <c r="H219" s="14" t="n"/>
      <c r="I219" s="15">
        <f>IF(OR(E219="",F219=""),"",IF(E219="경조금",200000,30000))</f>
        <v/>
      </c>
      <c r="J219" s="14">
        <f>IF(I219="","",IF(F219&gt;I219,"초과",""))</f>
        <v/>
      </c>
      <c r="K219" s="14">
        <f>IF(J219&lt;&gt;"초과","",IF(OR(G219="",G219="간이영수증",G219="없음(청첩장·부고만)",AND(G219="신용카드",H219&lt;&gt;"법인")),"확인 필요",""))</f>
        <v/>
      </c>
      <c r="L219" s="15">
        <f>IF(OR(A219="",F219=""),"",SUMIFS($F$4:$F$503,$A$4:$A$503,"&gt;="&amp;DATE(YEAR(A219),1,1),$A$4:$A$503,"&lt;="&amp;A219))</f>
        <v/>
      </c>
      <c r="M219" s="13" t="n"/>
      <c r="N219" s="13" t="n"/>
    </row>
    <row r="220">
      <c r="A220" s="12" t="n"/>
      <c r="B220" s="13" t="n"/>
      <c r="C220" s="13" t="n"/>
      <c r="D220" s="13" t="n"/>
      <c r="E220" s="14" t="n"/>
      <c r="F220" s="15" t="n"/>
      <c r="G220" s="14" t="n"/>
      <c r="H220" s="14" t="n"/>
      <c r="I220" s="15">
        <f>IF(OR(E220="",F220=""),"",IF(E220="경조금",200000,30000))</f>
        <v/>
      </c>
      <c r="J220" s="14">
        <f>IF(I220="","",IF(F220&gt;I220,"초과",""))</f>
        <v/>
      </c>
      <c r="K220" s="14">
        <f>IF(J220&lt;&gt;"초과","",IF(OR(G220="",G220="간이영수증",G220="없음(청첩장·부고만)",AND(G220="신용카드",H220&lt;&gt;"법인")),"확인 필요",""))</f>
        <v/>
      </c>
      <c r="L220" s="15">
        <f>IF(OR(A220="",F220=""),"",SUMIFS($F$4:$F$503,$A$4:$A$503,"&gt;="&amp;DATE(YEAR(A220),1,1),$A$4:$A$503,"&lt;="&amp;A220))</f>
        <v/>
      </c>
      <c r="M220" s="13" t="n"/>
      <c r="N220" s="13" t="n"/>
    </row>
    <row r="221">
      <c r="A221" s="12" t="n"/>
      <c r="B221" s="13" t="n"/>
      <c r="C221" s="13" t="n"/>
      <c r="D221" s="13" t="n"/>
      <c r="E221" s="14" t="n"/>
      <c r="F221" s="15" t="n"/>
      <c r="G221" s="14" t="n"/>
      <c r="H221" s="14" t="n"/>
      <c r="I221" s="15">
        <f>IF(OR(E221="",F221=""),"",IF(E221="경조금",200000,30000))</f>
        <v/>
      </c>
      <c r="J221" s="14">
        <f>IF(I221="","",IF(F221&gt;I221,"초과",""))</f>
        <v/>
      </c>
      <c r="K221" s="14">
        <f>IF(J221&lt;&gt;"초과","",IF(OR(G221="",G221="간이영수증",G221="없음(청첩장·부고만)",AND(G221="신용카드",H221&lt;&gt;"법인")),"확인 필요",""))</f>
        <v/>
      </c>
      <c r="L221" s="15">
        <f>IF(OR(A221="",F221=""),"",SUMIFS($F$4:$F$503,$A$4:$A$503,"&gt;="&amp;DATE(YEAR(A221),1,1),$A$4:$A$503,"&lt;="&amp;A221))</f>
        <v/>
      </c>
      <c r="M221" s="13" t="n"/>
      <c r="N221" s="13" t="n"/>
    </row>
    <row r="222">
      <c r="A222" s="12" t="n"/>
      <c r="B222" s="13" t="n"/>
      <c r="C222" s="13" t="n"/>
      <c r="D222" s="13" t="n"/>
      <c r="E222" s="14" t="n"/>
      <c r="F222" s="15" t="n"/>
      <c r="G222" s="14" t="n"/>
      <c r="H222" s="14" t="n"/>
      <c r="I222" s="15">
        <f>IF(OR(E222="",F222=""),"",IF(E222="경조금",200000,30000))</f>
        <v/>
      </c>
      <c r="J222" s="14">
        <f>IF(I222="","",IF(F222&gt;I222,"초과",""))</f>
        <v/>
      </c>
      <c r="K222" s="14">
        <f>IF(J222&lt;&gt;"초과","",IF(OR(G222="",G222="간이영수증",G222="없음(청첩장·부고만)",AND(G222="신용카드",H222&lt;&gt;"법인")),"확인 필요",""))</f>
        <v/>
      </c>
      <c r="L222" s="15">
        <f>IF(OR(A222="",F222=""),"",SUMIFS($F$4:$F$503,$A$4:$A$503,"&gt;="&amp;DATE(YEAR(A222),1,1),$A$4:$A$503,"&lt;="&amp;A222))</f>
        <v/>
      </c>
      <c r="M222" s="13" t="n"/>
      <c r="N222" s="13" t="n"/>
    </row>
    <row r="223">
      <c r="A223" s="12" t="n"/>
      <c r="B223" s="13" t="n"/>
      <c r="C223" s="13" t="n"/>
      <c r="D223" s="13" t="n"/>
      <c r="E223" s="14" t="n"/>
      <c r="F223" s="15" t="n"/>
      <c r="G223" s="14" t="n"/>
      <c r="H223" s="14" t="n"/>
      <c r="I223" s="15">
        <f>IF(OR(E223="",F223=""),"",IF(E223="경조금",200000,30000))</f>
        <v/>
      </c>
      <c r="J223" s="14">
        <f>IF(I223="","",IF(F223&gt;I223,"초과",""))</f>
        <v/>
      </c>
      <c r="K223" s="14">
        <f>IF(J223&lt;&gt;"초과","",IF(OR(G223="",G223="간이영수증",G223="없음(청첩장·부고만)",AND(G223="신용카드",H223&lt;&gt;"법인")),"확인 필요",""))</f>
        <v/>
      </c>
      <c r="L223" s="15">
        <f>IF(OR(A223="",F223=""),"",SUMIFS($F$4:$F$503,$A$4:$A$503,"&gt;="&amp;DATE(YEAR(A223),1,1),$A$4:$A$503,"&lt;="&amp;A223))</f>
        <v/>
      </c>
      <c r="M223" s="13" t="n"/>
      <c r="N223" s="13" t="n"/>
    </row>
    <row r="224">
      <c r="A224" s="12" t="n"/>
      <c r="B224" s="13" t="n"/>
      <c r="C224" s="13" t="n"/>
      <c r="D224" s="13" t="n"/>
      <c r="E224" s="14" t="n"/>
      <c r="F224" s="15" t="n"/>
      <c r="G224" s="14" t="n"/>
      <c r="H224" s="14" t="n"/>
      <c r="I224" s="15">
        <f>IF(OR(E224="",F224=""),"",IF(E224="경조금",200000,30000))</f>
        <v/>
      </c>
      <c r="J224" s="14">
        <f>IF(I224="","",IF(F224&gt;I224,"초과",""))</f>
        <v/>
      </c>
      <c r="K224" s="14">
        <f>IF(J224&lt;&gt;"초과","",IF(OR(G224="",G224="간이영수증",G224="없음(청첩장·부고만)",AND(G224="신용카드",H224&lt;&gt;"법인")),"확인 필요",""))</f>
        <v/>
      </c>
      <c r="L224" s="15">
        <f>IF(OR(A224="",F224=""),"",SUMIFS($F$4:$F$503,$A$4:$A$503,"&gt;="&amp;DATE(YEAR(A224),1,1),$A$4:$A$503,"&lt;="&amp;A224))</f>
        <v/>
      </c>
      <c r="M224" s="13" t="n"/>
      <c r="N224" s="13" t="n"/>
    </row>
    <row r="225">
      <c r="A225" s="12" t="n"/>
      <c r="B225" s="13" t="n"/>
      <c r="C225" s="13" t="n"/>
      <c r="D225" s="13" t="n"/>
      <c r="E225" s="14" t="n"/>
      <c r="F225" s="15" t="n"/>
      <c r="G225" s="14" t="n"/>
      <c r="H225" s="14" t="n"/>
      <c r="I225" s="15">
        <f>IF(OR(E225="",F225=""),"",IF(E225="경조금",200000,30000))</f>
        <v/>
      </c>
      <c r="J225" s="14">
        <f>IF(I225="","",IF(F225&gt;I225,"초과",""))</f>
        <v/>
      </c>
      <c r="K225" s="14">
        <f>IF(J225&lt;&gt;"초과","",IF(OR(G225="",G225="간이영수증",G225="없음(청첩장·부고만)",AND(G225="신용카드",H225&lt;&gt;"법인")),"확인 필요",""))</f>
        <v/>
      </c>
      <c r="L225" s="15">
        <f>IF(OR(A225="",F225=""),"",SUMIFS($F$4:$F$503,$A$4:$A$503,"&gt;="&amp;DATE(YEAR(A225),1,1),$A$4:$A$503,"&lt;="&amp;A225))</f>
        <v/>
      </c>
      <c r="M225" s="13" t="n"/>
      <c r="N225" s="13" t="n"/>
    </row>
    <row r="226">
      <c r="A226" s="12" t="n"/>
      <c r="B226" s="13" t="n"/>
      <c r="C226" s="13" t="n"/>
      <c r="D226" s="13" t="n"/>
      <c r="E226" s="14" t="n"/>
      <c r="F226" s="15" t="n"/>
      <c r="G226" s="14" t="n"/>
      <c r="H226" s="14" t="n"/>
      <c r="I226" s="15">
        <f>IF(OR(E226="",F226=""),"",IF(E226="경조금",200000,30000))</f>
        <v/>
      </c>
      <c r="J226" s="14">
        <f>IF(I226="","",IF(F226&gt;I226,"초과",""))</f>
        <v/>
      </c>
      <c r="K226" s="14">
        <f>IF(J226&lt;&gt;"초과","",IF(OR(G226="",G226="간이영수증",G226="없음(청첩장·부고만)",AND(G226="신용카드",H226&lt;&gt;"법인")),"확인 필요",""))</f>
        <v/>
      </c>
      <c r="L226" s="15">
        <f>IF(OR(A226="",F226=""),"",SUMIFS($F$4:$F$503,$A$4:$A$503,"&gt;="&amp;DATE(YEAR(A226),1,1),$A$4:$A$503,"&lt;="&amp;A226))</f>
        <v/>
      </c>
      <c r="M226" s="13" t="n"/>
      <c r="N226" s="13" t="n"/>
    </row>
    <row r="227">
      <c r="A227" s="12" t="n"/>
      <c r="B227" s="13" t="n"/>
      <c r="C227" s="13" t="n"/>
      <c r="D227" s="13" t="n"/>
      <c r="E227" s="14" t="n"/>
      <c r="F227" s="15" t="n"/>
      <c r="G227" s="14" t="n"/>
      <c r="H227" s="14" t="n"/>
      <c r="I227" s="15">
        <f>IF(OR(E227="",F227=""),"",IF(E227="경조금",200000,30000))</f>
        <v/>
      </c>
      <c r="J227" s="14">
        <f>IF(I227="","",IF(F227&gt;I227,"초과",""))</f>
        <v/>
      </c>
      <c r="K227" s="14">
        <f>IF(J227&lt;&gt;"초과","",IF(OR(G227="",G227="간이영수증",G227="없음(청첩장·부고만)",AND(G227="신용카드",H227&lt;&gt;"법인")),"확인 필요",""))</f>
        <v/>
      </c>
      <c r="L227" s="15">
        <f>IF(OR(A227="",F227=""),"",SUMIFS($F$4:$F$503,$A$4:$A$503,"&gt;="&amp;DATE(YEAR(A227),1,1),$A$4:$A$503,"&lt;="&amp;A227))</f>
        <v/>
      </c>
      <c r="M227" s="13" t="n"/>
      <c r="N227" s="13" t="n"/>
    </row>
    <row r="228">
      <c r="A228" s="12" t="n"/>
      <c r="B228" s="13" t="n"/>
      <c r="C228" s="13" t="n"/>
      <c r="D228" s="13" t="n"/>
      <c r="E228" s="14" t="n"/>
      <c r="F228" s="15" t="n"/>
      <c r="G228" s="14" t="n"/>
      <c r="H228" s="14" t="n"/>
      <c r="I228" s="15">
        <f>IF(OR(E228="",F228=""),"",IF(E228="경조금",200000,30000))</f>
        <v/>
      </c>
      <c r="J228" s="14">
        <f>IF(I228="","",IF(F228&gt;I228,"초과",""))</f>
        <v/>
      </c>
      <c r="K228" s="14">
        <f>IF(J228&lt;&gt;"초과","",IF(OR(G228="",G228="간이영수증",G228="없음(청첩장·부고만)",AND(G228="신용카드",H228&lt;&gt;"법인")),"확인 필요",""))</f>
        <v/>
      </c>
      <c r="L228" s="15">
        <f>IF(OR(A228="",F228=""),"",SUMIFS($F$4:$F$503,$A$4:$A$503,"&gt;="&amp;DATE(YEAR(A228),1,1),$A$4:$A$503,"&lt;="&amp;A228))</f>
        <v/>
      </c>
      <c r="M228" s="13" t="n"/>
      <c r="N228" s="13" t="n"/>
    </row>
    <row r="229">
      <c r="A229" s="12" t="n"/>
      <c r="B229" s="13" t="n"/>
      <c r="C229" s="13" t="n"/>
      <c r="D229" s="13" t="n"/>
      <c r="E229" s="14" t="n"/>
      <c r="F229" s="15" t="n"/>
      <c r="G229" s="14" t="n"/>
      <c r="H229" s="14" t="n"/>
      <c r="I229" s="15">
        <f>IF(OR(E229="",F229=""),"",IF(E229="경조금",200000,30000))</f>
        <v/>
      </c>
      <c r="J229" s="14">
        <f>IF(I229="","",IF(F229&gt;I229,"초과",""))</f>
        <v/>
      </c>
      <c r="K229" s="14">
        <f>IF(J229&lt;&gt;"초과","",IF(OR(G229="",G229="간이영수증",G229="없음(청첩장·부고만)",AND(G229="신용카드",H229&lt;&gt;"법인")),"확인 필요",""))</f>
        <v/>
      </c>
      <c r="L229" s="15">
        <f>IF(OR(A229="",F229=""),"",SUMIFS($F$4:$F$503,$A$4:$A$503,"&gt;="&amp;DATE(YEAR(A229),1,1),$A$4:$A$503,"&lt;="&amp;A229))</f>
        <v/>
      </c>
      <c r="M229" s="13" t="n"/>
      <c r="N229" s="13" t="n"/>
    </row>
    <row r="230">
      <c r="A230" s="12" t="n"/>
      <c r="B230" s="13" t="n"/>
      <c r="C230" s="13" t="n"/>
      <c r="D230" s="13" t="n"/>
      <c r="E230" s="14" t="n"/>
      <c r="F230" s="15" t="n"/>
      <c r="G230" s="14" t="n"/>
      <c r="H230" s="14" t="n"/>
      <c r="I230" s="15">
        <f>IF(OR(E230="",F230=""),"",IF(E230="경조금",200000,30000))</f>
        <v/>
      </c>
      <c r="J230" s="14">
        <f>IF(I230="","",IF(F230&gt;I230,"초과",""))</f>
        <v/>
      </c>
      <c r="K230" s="14">
        <f>IF(J230&lt;&gt;"초과","",IF(OR(G230="",G230="간이영수증",G230="없음(청첩장·부고만)",AND(G230="신용카드",H230&lt;&gt;"법인")),"확인 필요",""))</f>
        <v/>
      </c>
      <c r="L230" s="15">
        <f>IF(OR(A230="",F230=""),"",SUMIFS($F$4:$F$503,$A$4:$A$503,"&gt;="&amp;DATE(YEAR(A230),1,1),$A$4:$A$503,"&lt;="&amp;A230))</f>
        <v/>
      </c>
      <c r="M230" s="13" t="n"/>
      <c r="N230" s="13" t="n"/>
    </row>
    <row r="231">
      <c r="A231" s="12" t="n"/>
      <c r="B231" s="13" t="n"/>
      <c r="C231" s="13" t="n"/>
      <c r="D231" s="13" t="n"/>
      <c r="E231" s="14" t="n"/>
      <c r="F231" s="15" t="n"/>
      <c r="G231" s="14" t="n"/>
      <c r="H231" s="14" t="n"/>
      <c r="I231" s="15">
        <f>IF(OR(E231="",F231=""),"",IF(E231="경조금",200000,30000))</f>
        <v/>
      </c>
      <c r="J231" s="14">
        <f>IF(I231="","",IF(F231&gt;I231,"초과",""))</f>
        <v/>
      </c>
      <c r="K231" s="14">
        <f>IF(J231&lt;&gt;"초과","",IF(OR(G231="",G231="간이영수증",G231="없음(청첩장·부고만)",AND(G231="신용카드",H231&lt;&gt;"법인")),"확인 필요",""))</f>
        <v/>
      </c>
      <c r="L231" s="15">
        <f>IF(OR(A231="",F231=""),"",SUMIFS($F$4:$F$503,$A$4:$A$503,"&gt;="&amp;DATE(YEAR(A231),1,1),$A$4:$A$503,"&lt;="&amp;A231))</f>
        <v/>
      </c>
      <c r="M231" s="13" t="n"/>
      <c r="N231" s="13" t="n"/>
    </row>
    <row r="232">
      <c r="A232" s="12" t="n"/>
      <c r="B232" s="13" t="n"/>
      <c r="C232" s="13" t="n"/>
      <c r="D232" s="13" t="n"/>
      <c r="E232" s="14" t="n"/>
      <c r="F232" s="15" t="n"/>
      <c r="G232" s="14" t="n"/>
      <c r="H232" s="14" t="n"/>
      <c r="I232" s="15">
        <f>IF(OR(E232="",F232=""),"",IF(E232="경조금",200000,30000))</f>
        <v/>
      </c>
      <c r="J232" s="14">
        <f>IF(I232="","",IF(F232&gt;I232,"초과",""))</f>
        <v/>
      </c>
      <c r="K232" s="14">
        <f>IF(J232&lt;&gt;"초과","",IF(OR(G232="",G232="간이영수증",G232="없음(청첩장·부고만)",AND(G232="신용카드",H232&lt;&gt;"법인")),"확인 필요",""))</f>
        <v/>
      </c>
      <c r="L232" s="15">
        <f>IF(OR(A232="",F232=""),"",SUMIFS($F$4:$F$503,$A$4:$A$503,"&gt;="&amp;DATE(YEAR(A232),1,1),$A$4:$A$503,"&lt;="&amp;A232))</f>
        <v/>
      </c>
      <c r="M232" s="13" t="n"/>
      <c r="N232" s="13" t="n"/>
    </row>
    <row r="233">
      <c r="A233" s="12" t="n"/>
      <c r="B233" s="13" t="n"/>
      <c r="C233" s="13" t="n"/>
      <c r="D233" s="13" t="n"/>
      <c r="E233" s="14" t="n"/>
      <c r="F233" s="15" t="n"/>
      <c r="G233" s="14" t="n"/>
      <c r="H233" s="14" t="n"/>
      <c r="I233" s="15">
        <f>IF(OR(E233="",F233=""),"",IF(E233="경조금",200000,30000))</f>
        <v/>
      </c>
      <c r="J233" s="14">
        <f>IF(I233="","",IF(F233&gt;I233,"초과",""))</f>
        <v/>
      </c>
      <c r="K233" s="14">
        <f>IF(J233&lt;&gt;"초과","",IF(OR(G233="",G233="간이영수증",G233="없음(청첩장·부고만)",AND(G233="신용카드",H233&lt;&gt;"법인")),"확인 필요",""))</f>
        <v/>
      </c>
      <c r="L233" s="15">
        <f>IF(OR(A233="",F233=""),"",SUMIFS($F$4:$F$503,$A$4:$A$503,"&gt;="&amp;DATE(YEAR(A233),1,1),$A$4:$A$503,"&lt;="&amp;A233))</f>
        <v/>
      </c>
      <c r="M233" s="13" t="n"/>
      <c r="N233" s="13" t="n"/>
    </row>
    <row r="234">
      <c r="A234" s="12" t="n"/>
      <c r="B234" s="13" t="n"/>
      <c r="C234" s="13" t="n"/>
      <c r="D234" s="13" t="n"/>
      <c r="E234" s="14" t="n"/>
      <c r="F234" s="15" t="n"/>
      <c r="G234" s="14" t="n"/>
      <c r="H234" s="14" t="n"/>
      <c r="I234" s="15">
        <f>IF(OR(E234="",F234=""),"",IF(E234="경조금",200000,30000))</f>
        <v/>
      </c>
      <c r="J234" s="14">
        <f>IF(I234="","",IF(F234&gt;I234,"초과",""))</f>
        <v/>
      </c>
      <c r="K234" s="14">
        <f>IF(J234&lt;&gt;"초과","",IF(OR(G234="",G234="간이영수증",G234="없음(청첩장·부고만)",AND(G234="신용카드",H234&lt;&gt;"법인")),"확인 필요",""))</f>
        <v/>
      </c>
      <c r="L234" s="15">
        <f>IF(OR(A234="",F234=""),"",SUMIFS($F$4:$F$503,$A$4:$A$503,"&gt;="&amp;DATE(YEAR(A234),1,1),$A$4:$A$503,"&lt;="&amp;A234))</f>
        <v/>
      </c>
      <c r="M234" s="13" t="n"/>
      <c r="N234" s="13" t="n"/>
    </row>
    <row r="235">
      <c r="A235" s="12" t="n"/>
      <c r="B235" s="13" t="n"/>
      <c r="C235" s="13" t="n"/>
      <c r="D235" s="13" t="n"/>
      <c r="E235" s="14" t="n"/>
      <c r="F235" s="15" t="n"/>
      <c r="G235" s="14" t="n"/>
      <c r="H235" s="14" t="n"/>
      <c r="I235" s="15">
        <f>IF(OR(E235="",F235=""),"",IF(E235="경조금",200000,30000))</f>
        <v/>
      </c>
      <c r="J235" s="14">
        <f>IF(I235="","",IF(F235&gt;I235,"초과",""))</f>
        <v/>
      </c>
      <c r="K235" s="14">
        <f>IF(J235&lt;&gt;"초과","",IF(OR(G235="",G235="간이영수증",G235="없음(청첩장·부고만)",AND(G235="신용카드",H235&lt;&gt;"법인")),"확인 필요",""))</f>
        <v/>
      </c>
      <c r="L235" s="15">
        <f>IF(OR(A235="",F235=""),"",SUMIFS($F$4:$F$503,$A$4:$A$503,"&gt;="&amp;DATE(YEAR(A235),1,1),$A$4:$A$503,"&lt;="&amp;A235))</f>
        <v/>
      </c>
      <c r="M235" s="13" t="n"/>
      <c r="N235" s="13" t="n"/>
    </row>
    <row r="236">
      <c r="A236" s="12" t="n"/>
      <c r="B236" s="13" t="n"/>
      <c r="C236" s="13" t="n"/>
      <c r="D236" s="13" t="n"/>
      <c r="E236" s="14" t="n"/>
      <c r="F236" s="15" t="n"/>
      <c r="G236" s="14" t="n"/>
      <c r="H236" s="14" t="n"/>
      <c r="I236" s="15">
        <f>IF(OR(E236="",F236=""),"",IF(E236="경조금",200000,30000))</f>
        <v/>
      </c>
      <c r="J236" s="14">
        <f>IF(I236="","",IF(F236&gt;I236,"초과",""))</f>
        <v/>
      </c>
      <c r="K236" s="14">
        <f>IF(J236&lt;&gt;"초과","",IF(OR(G236="",G236="간이영수증",G236="없음(청첩장·부고만)",AND(G236="신용카드",H236&lt;&gt;"법인")),"확인 필요",""))</f>
        <v/>
      </c>
      <c r="L236" s="15">
        <f>IF(OR(A236="",F236=""),"",SUMIFS($F$4:$F$503,$A$4:$A$503,"&gt;="&amp;DATE(YEAR(A236),1,1),$A$4:$A$503,"&lt;="&amp;A236))</f>
        <v/>
      </c>
      <c r="M236" s="13" t="n"/>
      <c r="N236" s="13" t="n"/>
    </row>
    <row r="237">
      <c r="A237" s="12" t="n"/>
      <c r="B237" s="13" t="n"/>
      <c r="C237" s="13" t="n"/>
      <c r="D237" s="13" t="n"/>
      <c r="E237" s="14" t="n"/>
      <c r="F237" s="15" t="n"/>
      <c r="G237" s="14" t="n"/>
      <c r="H237" s="14" t="n"/>
      <c r="I237" s="15">
        <f>IF(OR(E237="",F237=""),"",IF(E237="경조금",200000,30000))</f>
        <v/>
      </c>
      <c r="J237" s="14">
        <f>IF(I237="","",IF(F237&gt;I237,"초과",""))</f>
        <v/>
      </c>
      <c r="K237" s="14">
        <f>IF(J237&lt;&gt;"초과","",IF(OR(G237="",G237="간이영수증",G237="없음(청첩장·부고만)",AND(G237="신용카드",H237&lt;&gt;"법인")),"확인 필요",""))</f>
        <v/>
      </c>
      <c r="L237" s="15">
        <f>IF(OR(A237="",F237=""),"",SUMIFS($F$4:$F$503,$A$4:$A$503,"&gt;="&amp;DATE(YEAR(A237),1,1),$A$4:$A$503,"&lt;="&amp;A237))</f>
        <v/>
      </c>
      <c r="M237" s="13" t="n"/>
      <c r="N237" s="13" t="n"/>
    </row>
    <row r="238">
      <c r="A238" s="12" t="n"/>
      <c r="B238" s="13" t="n"/>
      <c r="C238" s="13" t="n"/>
      <c r="D238" s="13" t="n"/>
      <c r="E238" s="14" t="n"/>
      <c r="F238" s="15" t="n"/>
      <c r="G238" s="14" t="n"/>
      <c r="H238" s="14" t="n"/>
      <c r="I238" s="15">
        <f>IF(OR(E238="",F238=""),"",IF(E238="경조금",200000,30000))</f>
        <v/>
      </c>
      <c r="J238" s="14">
        <f>IF(I238="","",IF(F238&gt;I238,"초과",""))</f>
        <v/>
      </c>
      <c r="K238" s="14">
        <f>IF(J238&lt;&gt;"초과","",IF(OR(G238="",G238="간이영수증",G238="없음(청첩장·부고만)",AND(G238="신용카드",H238&lt;&gt;"법인")),"확인 필요",""))</f>
        <v/>
      </c>
      <c r="L238" s="15">
        <f>IF(OR(A238="",F238=""),"",SUMIFS($F$4:$F$503,$A$4:$A$503,"&gt;="&amp;DATE(YEAR(A238),1,1),$A$4:$A$503,"&lt;="&amp;A238))</f>
        <v/>
      </c>
      <c r="M238" s="13" t="n"/>
      <c r="N238" s="13" t="n"/>
    </row>
    <row r="239">
      <c r="A239" s="12" t="n"/>
      <c r="B239" s="13" t="n"/>
      <c r="C239" s="13" t="n"/>
      <c r="D239" s="13" t="n"/>
      <c r="E239" s="14" t="n"/>
      <c r="F239" s="15" t="n"/>
      <c r="G239" s="14" t="n"/>
      <c r="H239" s="14" t="n"/>
      <c r="I239" s="15">
        <f>IF(OR(E239="",F239=""),"",IF(E239="경조금",200000,30000))</f>
        <v/>
      </c>
      <c r="J239" s="14">
        <f>IF(I239="","",IF(F239&gt;I239,"초과",""))</f>
        <v/>
      </c>
      <c r="K239" s="14">
        <f>IF(J239&lt;&gt;"초과","",IF(OR(G239="",G239="간이영수증",G239="없음(청첩장·부고만)",AND(G239="신용카드",H239&lt;&gt;"법인")),"확인 필요",""))</f>
        <v/>
      </c>
      <c r="L239" s="15">
        <f>IF(OR(A239="",F239=""),"",SUMIFS($F$4:$F$503,$A$4:$A$503,"&gt;="&amp;DATE(YEAR(A239),1,1),$A$4:$A$503,"&lt;="&amp;A239))</f>
        <v/>
      </c>
      <c r="M239" s="13" t="n"/>
      <c r="N239" s="13" t="n"/>
    </row>
    <row r="240">
      <c r="A240" s="12" t="n"/>
      <c r="B240" s="13" t="n"/>
      <c r="C240" s="13" t="n"/>
      <c r="D240" s="13" t="n"/>
      <c r="E240" s="14" t="n"/>
      <c r="F240" s="15" t="n"/>
      <c r="G240" s="14" t="n"/>
      <c r="H240" s="14" t="n"/>
      <c r="I240" s="15">
        <f>IF(OR(E240="",F240=""),"",IF(E240="경조금",200000,30000))</f>
        <v/>
      </c>
      <c r="J240" s="14">
        <f>IF(I240="","",IF(F240&gt;I240,"초과",""))</f>
        <v/>
      </c>
      <c r="K240" s="14">
        <f>IF(J240&lt;&gt;"초과","",IF(OR(G240="",G240="간이영수증",G240="없음(청첩장·부고만)",AND(G240="신용카드",H240&lt;&gt;"법인")),"확인 필요",""))</f>
        <v/>
      </c>
      <c r="L240" s="15">
        <f>IF(OR(A240="",F240=""),"",SUMIFS($F$4:$F$503,$A$4:$A$503,"&gt;="&amp;DATE(YEAR(A240),1,1),$A$4:$A$503,"&lt;="&amp;A240))</f>
        <v/>
      </c>
      <c r="M240" s="13" t="n"/>
      <c r="N240" s="13" t="n"/>
    </row>
    <row r="241">
      <c r="A241" s="12" t="n"/>
      <c r="B241" s="13" t="n"/>
      <c r="C241" s="13" t="n"/>
      <c r="D241" s="13" t="n"/>
      <c r="E241" s="14" t="n"/>
      <c r="F241" s="15" t="n"/>
      <c r="G241" s="14" t="n"/>
      <c r="H241" s="14" t="n"/>
      <c r="I241" s="15">
        <f>IF(OR(E241="",F241=""),"",IF(E241="경조금",200000,30000))</f>
        <v/>
      </c>
      <c r="J241" s="14">
        <f>IF(I241="","",IF(F241&gt;I241,"초과",""))</f>
        <v/>
      </c>
      <c r="K241" s="14">
        <f>IF(J241&lt;&gt;"초과","",IF(OR(G241="",G241="간이영수증",G241="없음(청첩장·부고만)",AND(G241="신용카드",H241&lt;&gt;"법인")),"확인 필요",""))</f>
        <v/>
      </c>
      <c r="L241" s="15">
        <f>IF(OR(A241="",F241=""),"",SUMIFS($F$4:$F$503,$A$4:$A$503,"&gt;="&amp;DATE(YEAR(A241),1,1),$A$4:$A$503,"&lt;="&amp;A241))</f>
        <v/>
      </c>
      <c r="M241" s="13" t="n"/>
      <c r="N241" s="13" t="n"/>
    </row>
    <row r="242">
      <c r="A242" s="12" t="n"/>
      <c r="B242" s="13" t="n"/>
      <c r="C242" s="13" t="n"/>
      <c r="D242" s="13" t="n"/>
      <c r="E242" s="14" t="n"/>
      <c r="F242" s="15" t="n"/>
      <c r="G242" s="14" t="n"/>
      <c r="H242" s="14" t="n"/>
      <c r="I242" s="15">
        <f>IF(OR(E242="",F242=""),"",IF(E242="경조금",200000,30000))</f>
        <v/>
      </c>
      <c r="J242" s="14">
        <f>IF(I242="","",IF(F242&gt;I242,"초과",""))</f>
        <v/>
      </c>
      <c r="K242" s="14">
        <f>IF(J242&lt;&gt;"초과","",IF(OR(G242="",G242="간이영수증",G242="없음(청첩장·부고만)",AND(G242="신용카드",H242&lt;&gt;"법인")),"확인 필요",""))</f>
        <v/>
      </c>
      <c r="L242" s="15">
        <f>IF(OR(A242="",F242=""),"",SUMIFS($F$4:$F$503,$A$4:$A$503,"&gt;="&amp;DATE(YEAR(A242),1,1),$A$4:$A$503,"&lt;="&amp;A242))</f>
        <v/>
      </c>
      <c r="M242" s="13" t="n"/>
      <c r="N242" s="13" t="n"/>
    </row>
    <row r="243">
      <c r="A243" s="12" t="n"/>
      <c r="B243" s="13" t="n"/>
      <c r="C243" s="13" t="n"/>
      <c r="D243" s="13" t="n"/>
      <c r="E243" s="14" t="n"/>
      <c r="F243" s="15" t="n"/>
      <c r="G243" s="14" t="n"/>
      <c r="H243" s="14" t="n"/>
      <c r="I243" s="15">
        <f>IF(OR(E243="",F243=""),"",IF(E243="경조금",200000,30000))</f>
        <v/>
      </c>
      <c r="J243" s="14">
        <f>IF(I243="","",IF(F243&gt;I243,"초과",""))</f>
        <v/>
      </c>
      <c r="K243" s="14">
        <f>IF(J243&lt;&gt;"초과","",IF(OR(G243="",G243="간이영수증",G243="없음(청첩장·부고만)",AND(G243="신용카드",H243&lt;&gt;"법인")),"확인 필요",""))</f>
        <v/>
      </c>
      <c r="L243" s="15">
        <f>IF(OR(A243="",F243=""),"",SUMIFS($F$4:$F$503,$A$4:$A$503,"&gt;="&amp;DATE(YEAR(A243),1,1),$A$4:$A$503,"&lt;="&amp;A243))</f>
        <v/>
      </c>
      <c r="M243" s="13" t="n"/>
      <c r="N243" s="13" t="n"/>
    </row>
    <row r="244">
      <c r="A244" s="12" t="n"/>
      <c r="B244" s="13" t="n"/>
      <c r="C244" s="13" t="n"/>
      <c r="D244" s="13" t="n"/>
      <c r="E244" s="14" t="n"/>
      <c r="F244" s="15" t="n"/>
      <c r="G244" s="14" t="n"/>
      <c r="H244" s="14" t="n"/>
      <c r="I244" s="15">
        <f>IF(OR(E244="",F244=""),"",IF(E244="경조금",200000,30000))</f>
        <v/>
      </c>
      <c r="J244" s="14">
        <f>IF(I244="","",IF(F244&gt;I244,"초과",""))</f>
        <v/>
      </c>
      <c r="K244" s="14">
        <f>IF(J244&lt;&gt;"초과","",IF(OR(G244="",G244="간이영수증",G244="없음(청첩장·부고만)",AND(G244="신용카드",H244&lt;&gt;"법인")),"확인 필요",""))</f>
        <v/>
      </c>
      <c r="L244" s="15">
        <f>IF(OR(A244="",F244=""),"",SUMIFS($F$4:$F$503,$A$4:$A$503,"&gt;="&amp;DATE(YEAR(A244),1,1),$A$4:$A$503,"&lt;="&amp;A244))</f>
        <v/>
      </c>
      <c r="M244" s="13" t="n"/>
      <c r="N244" s="13" t="n"/>
    </row>
    <row r="245">
      <c r="A245" s="12" t="n"/>
      <c r="B245" s="13" t="n"/>
      <c r="C245" s="13" t="n"/>
      <c r="D245" s="13" t="n"/>
      <c r="E245" s="14" t="n"/>
      <c r="F245" s="15" t="n"/>
      <c r="G245" s="14" t="n"/>
      <c r="H245" s="14" t="n"/>
      <c r="I245" s="15">
        <f>IF(OR(E245="",F245=""),"",IF(E245="경조금",200000,30000))</f>
        <v/>
      </c>
      <c r="J245" s="14">
        <f>IF(I245="","",IF(F245&gt;I245,"초과",""))</f>
        <v/>
      </c>
      <c r="K245" s="14">
        <f>IF(J245&lt;&gt;"초과","",IF(OR(G245="",G245="간이영수증",G245="없음(청첩장·부고만)",AND(G245="신용카드",H245&lt;&gt;"법인")),"확인 필요",""))</f>
        <v/>
      </c>
      <c r="L245" s="15">
        <f>IF(OR(A245="",F245=""),"",SUMIFS($F$4:$F$503,$A$4:$A$503,"&gt;="&amp;DATE(YEAR(A245),1,1),$A$4:$A$503,"&lt;="&amp;A245))</f>
        <v/>
      </c>
      <c r="M245" s="13" t="n"/>
      <c r="N245" s="13" t="n"/>
    </row>
    <row r="246">
      <c r="A246" s="12" t="n"/>
      <c r="B246" s="13" t="n"/>
      <c r="C246" s="13" t="n"/>
      <c r="D246" s="13" t="n"/>
      <c r="E246" s="14" t="n"/>
      <c r="F246" s="15" t="n"/>
      <c r="G246" s="14" t="n"/>
      <c r="H246" s="14" t="n"/>
      <c r="I246" s="15">
        <f>IF(OR(E246="",F246=""),"",IF(E246="경조금",200000,30000))</f>
        <v/>
      </c>
      <c r="J246" s="14">
        <f>IF(I246="","",IF(F246&gt;I246,"초과",""))</f>
        <v/>
      </c>
      <c r="K246" s="14">
        <f>IF(J246&lt;&gt;"초과","",IF(OR(G246="",G246="간이영수증",G246="없음(청첩장·부고만)",AND(G246="신용카드",H246&lt;&gt;"법인")),"확인 필요",""))</f>
        <v/>
      </c>
      <c r="L246" s="15">
        <f>IF(OR(A246="",F246=""),"",SUMIFS($F$4:$F$503,$A$4:$A$503,"&gt;="&amp;DATE(YEAR(A246),1,1),$A$4:$A$503,"&lt;="&amp;A246))</f>
        <v/>
      </c>
      <c r="M246" s="13" t="n"/>
      <c r="N246" s="13" t="n"/>
    </row>
    <row r="247">
      <c r="A247" s="12" t="n"/>
      <c r="B247" s="13" t="n"/>
      <c r="C247" s="13" t="n"/>
      <c r="D247" s="13" t="n"/>
      <c r="E247" s="14" t="n"/>
      <c r="F247" s="15" t="n"/>
      <c r="G247" s="14" t="n"/>
      <c r="H247" s="14" t="n"/>
      <c r="I247" s="15">
        <f>IF(OR(E247="",F247=""),"",IF(E247="경조금",200000,30000))</f>
        <v/>
      </c>
      <c r="J247" s="14">
        <f>IF(I247="","",IF(F247&gt;I247,"초과",""))</f>
        <v/>
      </c>
      <c r="K247" s="14">
        <f>IF(J247&lt;&gt;"초과","",IF(OR(G247="",G247="간이영수증",G247="없음(청첩장·부고만)",AND(G247="신용카드",H247&lt;&gt;"법인")),"확인 필요",""))</f>
        <v/>
      </c>
      <c r="L247" s="15">
        <f>IF(OR(A247="",F247=""),"",SUMIFS($F$4:$F$503,$A$4:$A$503,"&gt;="&amp;DATE(YEAR(A247),1,1),$A$4:$A$503,"&lt;="&amp;A247))</f>
        <v/>
      </c>
      <c r="M247" s="13" t="n"/>
      <c r="N247" s="13" t="n"/>
    </row>
    <row r="248">
      <c r="A248" s="12" t="n"/>
      <c r="B248" s="13" t="n"/>
      <c r="C248" s="13" t="n"/>
      <c r="D248" s="13" t="n"/>
      <c r="E248" s="14" t="n"/>
      <c r="F248" s="15" t="n"/>
      <c r="G248" s="14" t="n"/>
      <c r="H248" s="14" t="n"/>
      <c r="I248" s="15">
        <f>IF(OR(E248="",F248=""),"",IF(E248="경조금",200000,30000))</f>
        <v/>
      </c>
      <c r="J248" s="14">
        <f>IF(I248="","",IF(F248&gt;I248,"초과",""))</f>
        <v/>
      </c>
      <c r="K248" s="14">
        <f>IF(J248&lt;&gt;"초과","",IF(OR(G248="",G248="간이영수증",G248="없음(청첩장·부고만)",AND(G248="신용카드",H248&lt;&gt;"법인")),"확인 필요",""))</f>
        <v/>
      </c>
      <c r="L248" s="15">
        <f>IF(OR(A248="",F248=""),"",SUMIFS($F$4:$F$503,$A$4:$A$503,"&gt;="&amp;DATE(YEAR(A248),1,1),$A$4:$A$503,"&lt;="&amp;A248))</f>
        <v/>
      </c>
      <c r="M248" s="13" t="n"/>
      <c r="N248" s="13" t="n"/>
    </row>
    <row r="249">
      <c r="A249" s="12" t="n"/>
      <c r="B249" s="13" t="n"/>
      <c r="C249" s="13" t="n"/>
      <c r="D249" s="13" t="n"/>
      <c r="E249" s="14" t="n"/>
      <c r="F249" s="15" t="n"/>
      <c r="G249" s="14" t="n"/>
      <c r="H249" s="14" t="n"/>
      <c r="I249" s="15">
        <f>IF(OR(E249="",F249=""),"",IF(E249="경조금",200000,30000))</f>
        <v/>
      </c>
      <c r="J249" s="14">
        <f>IF(I249="","",IF(F249&gt;I249,"초과",""))</f>
        <v/>
      </c>
      <c r="K249" s="14">
        <f>IF(J249&lt;&gt;"초과","",IF(OR(G249="",G249="간이영수증",G249="없음(청첩장·부고만)",AND(G249="신용카드",H249&lt;&gt;"법인")),"확인 필요",""))</f>
        <v/>
      </c>
      <c r="L249" s="15">
        <f>IF(OR(A249="",F249=""),"",SUMIFS($F$4:$F$503,$A$4:$A$503,"&gt;="&amp;DATE(YEAR(A249),1,1),$A$4:$A$503,"&lt;="&amp;A249))</f>
        <v/>
      </c>
      <c r="M249" s="13" t="n"/>
      <c r="N249" s="13" t="n"/>
    </row>
    <row r="250">
      <c r="A250" s="12" t="n"/>
      <c r="B250" s="13" t="n"/>
      <c r="C250" s="13" t="n"/>
      <c r="D250" s="13" t="n"/>
      <c r="E250" s="14" t="n"/>
      <c r="F250" s="15" t="n"/>
      <c r="G250" s="14" t="n"/>
      <c r="H250" s="14" t="n"/>
      <c r="I250" s="15">
        <f>IF(OR(E250="",F250=""),"",IF(E250="경조금",200000,30000))</f>
        <v/>
      </c>
      <c r="J250" s="14">
        <f>IF(I250="","",IF(F250&gt;I250,"초과",""))</f>
        <v/>
      </c>
      <c r="K250" s="14">
        <f>IF(J250&lt;&gt;"초과","",IF(OR(G250="",G250="간이영수증",G250="없음(청첩장·부고만)",AND(G250="신용카드",H250&lt;&gt;"법인")),"확인 필요",""))</f>
        <v/>
      </c>
      <c r="L250" s="15">
        <f>IF(OR(A250="",F250=""),"",SUMIFS($F$4:$F$503,$A$4:$A$503,"&gt;="&amp;DATE(YEAR(A250),1,1),$A$4:$A$503,"&lt;="&amp;A250))</f>
        <v/>
      </c>
      <c r="M250" s="13" t="n"/>
      <c r="N250" s="13" t="n"/>
    </row>
    <row r="251">
      <c r="A251" s="12" t="n"/>
      <c r="B251" s="13" t="n"/>
      <c r="C251" s="13" t="n"/>
      <c r="D251" s="13" t="n"/>
      <c r="E251" s="14" t="n"/>
      <c r="F251" s="15" t="n"/>
      <c r="G251" s="14" t="n"/>
      <c r="H251" s="14" t="n"/>
      <c r="I251" s="15">
        <f>IF(OR(E251="",F251=""),"",IF(E251="경조금",200000,30000))</f>
        <v/>
      </c>
      <c r="J251" s="14">
        <f>IF(I251="","",IF(F251&gt;I251,"초과",""))</f>
        <v/>
      </c>
      <c r="K251" s="14">
        <f>IF(J251&lt;&gt;"초과","",IF(OR(G251="",G251="간이영수증",G251="없음(청첩장·부고만)",AND(G251="신용카드",H251&lt;&gt;"법인")),"확인 필요",""))</f>
        <v/>
      </c>
      <c r="L251" s="15">
        <f>IF(OR(A251="",F251=""),"",SUMIFS($F$4:$F$503,$A$4:$A$503,"&gt;="&amp;DATE(YEAR(A251),1,1),$A$4:$A$503,"&lt;="&amp;A251))</f>
        <v/>
      </c>
      <c r="M251" s="13" t="n"/>
      <c r="N251" s="13" t="n"/>
    </row>
    <row r="252">
      <c r="A252" s="12" t="n"/>
      <c r="B252" s="13" t="n"/>
      <c r="C252" s="13" t="n"/>
      <c r="D252" s="13" t="n"/>
      <c r="E252" s="14" t="n"/>
      <c r="F252" s="15" t="n"/>
      <c r="G252" s="14" t="n"/>
      <c r="H252" s="14" t="n"/>
      <c r="I252" s="15">
        <f>IF(OR(E252="",F252=""),"",IF(E252="경조금",200000,30000))</f>
        <v/>
      </c>
      <c r="J252" s="14">
        <f>IF(I252="","",IF(F252&gt;I252,"초과",""))</f>
        <v/>
      </c>
      <c r="K252" s="14">
        <f>IF(J252&lt;&gt;"초과","",IF(OR(G252="",G252="간이영수증",G252="없음(청첩장·부고만)",AND(G252="신용카드",H252&lt;&gt;"법인")),"확인 필요",""))</f>
        <v/>
      </c>
      <c r="L252" s="15">
        <f>IF(OR(A252="",F252=""),"",SUMIFS($F$4:$F$503,$A$4:$A$503,"&gt;="&amp;DATE(YEAR(A252),1,1),$A$4:$A$503,"&lt;="&amp;A252))</f>
        <v/>
      </c>
      <c r="M252" s="13" t="n"/>
      <c r="N252" s="13" t="n"/>
    </row>
    <row r="253">
      <c r="A253" s="12" t="n"/>
      <c r="B253" s="13" t="n"/>
      <c r="C253" s="13" t="n"/>
      <c r="D253" s="13" t="n"/>
      <c r="E253" s="14" t="n"/>
      <c r="F253" s="15" t="n"/>
      <c r="G253" s="14" t="n"/>
      <c r="H253" s="14" t="n"/>
      <c r="I253" s="15">
        <f>IF(OR(E253="",F253=""),"",IF(E253="경조금",200000,30000))</f>
        <v/>
      </c>
      <c r="J253" s="14">
        <f>IF(I253="","",IF(F253&gt;I253,"초과",""))</f>
        <v/>
      </c>
      <c r="K253" s="14">
        <f>IF(J253&lt;&gt;"초과","",IF(OR(G253="",G253="간이영수증",G253="없음(청첩장·부고만)",AND(G253="신용카드",H253&lt;&gt;"법인")),"확인 필요",""))</f>
        <v/>
      </c>
      <c r="L253" s="15">
        <f>IF(OR(A253="",F253=""),"",SUMIFS($F$4:$F$503,$A$4:$A$503,"&gt;="&amp;DATE(YEAR(A253),1,1),$A$4:$A$503,"&lt;="&amp;A253))</f>
        <v/>
      </c>
      <c r="M253" s="13" t="n"/>
      <c r="N253" s="13" t="n"/>
    </row>
    <row r="254">
      <c r="A254" s="12" t="n"/>
      <c r="B254" s="13" t="n"/>
      <c r="C254" s="13" t="n"/>
      <c r="D254" s="13" t="n"/>
      <c r="E254" s="14" t="n"/>
      <c r="F254" s="15" t="n"/>
      <c r="G254" s="14" t="n"/>
      <c r="H254" s="14" t="n"/>
      <c r="I254" s="15">
        <f>IF(OR(E254="",F254=""),"",IF(E254="경조금",200000,30000))</f>
        <v/>
      </c>
      <c r="J254" s="14">
        <f>IF(I254="","",IF(F254&gt;I254,"초과",""))</f>
        <v/>
      </c>
      <c r="K254" s="14">
        <f>IF(J254&lt;&gt;"초과","",IF(OR(G254="",G254="간이영수증",G254="없음(청첩장·부고만)",AND(G254="신용카드",H254&lt;&gt;"법인")),"확인 필요",""))</f>
        <v/>
      </c>
      <c r="L254" s="15">
        <f>IF(OR(A254="",F254=""),"",SUMIFS($F$4:$F$503,$A$4:$A$503,"&gt;="&amp;DATE(YEAR(A254),1,1),$A$4:$A$503,"&lt;="&amp;A254))</f>
        <v/>
      </c>
      <c r="M254" s="13" t="n"/>
      <c r="N254" s="13" t="n"/>
    </row>
    <row r="255">
      <c r="A255" s="12" t="n"/>
      <c r="B255" s="13" t="n"/>
      <c r="C255" s="13" t="n"/>
      <c r="D255" s="13" t="n"/>
      <c r="E255" s="14" t="n"/>
      <c r="F255" s="15" t="n"/>
      <c r="G255" s="14" t="n"/>
      <c r="H255" s="14" t="n"/>
      <c r="I255" s="15">
        <f>IF(OR(E255="",F255=""),"",IF(E255="경조금",200000,30000))</f>
        <v/>
      </c>
      <c r="J255" s="14">
        <f>IF(I255="","",IF(F255&gt;I255,"초과",""))</f>
        <v/>
      </c>
      <c r="K255" s="14">
        <f>IF(J255&lt;&gt;"초과","",IF(OR(G255="",G255="간이영수증",G255="없음(청첩장·부고만)",AND(G255="신용카드",H255&lt;&gt;"법인")),"확인 필요",""))</f>
        <v/>
      </c>
      <c r="L255" s="15">
        <f>IF(OR(A255="",F255=""),"",SUMIFS($F$4:$F$503,$A$4:$A$503,"&gt;="&amp;DATE(YEAR(A255),1,1),$A$4:$A$503,"&lt;="&amp;A255))</f>
        <v/>
      </c>
      <c r="M255" s="13" t="n"/>
      <c r="N255" s="13" t="n"/>
    </row>
    <row r="256">
      <c r="A256" s="12" t="n"/>
      <c r="B256" s="13" t="n"/>
      <c r="C256" s="13" t="n"/>
      <c r="D256" s="13" t="n"/>
      <c r="E256" s="14" t="n"/>
      <c r="F256" s="15" t="n"/>
      <c r="G256" s="14" t="n"/>
      <c r="H256" s="14" t="n"/>
      <c r="I256" s="15">
        <f>IF(OR(E256="",F256=""),"",IF(E256="경조금",200000,30000))</f>
        <v/>
      </c>
      <c r="J256" s="14">
        <f>IF(I256="","",IF(F256&gt;I256,"초과",""))</f>
        <v/>
      </c>
      <c r="K256" s="14">
        <f>IF(J256&lt;&gt;"초과","",IF(OR(G256="",G256="간이영수증",G256="없음(청첩장·부고만)",AND(G256="신용카드",H256&lt;&gt;"법인")),"확인 필요",""))</f>
        <v/>
      </c>
      <c r="L256" s="15">
        <f>IF(OR(A256="",F256=""),"",SUMIFS($F$4:$F$503,$A$4:$A$503,"&gt;="&amp;DATE(YEAR(A256),1,1),$A$4:$A$503,"&lt;="&amp;A256))</f>
        <v/>
      </c>
      <c r="M256" s="13" t="n"/>
      <c r="N256" s="13" t="n"/>
    </row>
    <row r="257">
      <c r="A257" s="12" t="n"/>
      <c r="B257" s="13" t="n"/>
      <c r="C257" s="13" t="n"/>
      <c r="D257" s="13" t="n"/>
      <c r="E257" s="14" t="n"/>
      <c r="F257" s="15" t="n"/>
      <c r="G257" s="14" t="n"/>
      <c r="H257" s="14" t="n"/>
      <c r="I257" s="15">
        <f>IF(OR(E257="",F257=""),"",IF(E257="경조금",200000,30000))</f>
        <v/>
      </c>
      <c r="J257" s="14">
        <f>IF(I257="","",IF(F257&gt;I257,"초과",""))</f>
        <v/>
      </c>
      <c r="K257" s="14">
        <f>IF(J257&lt;&gt;"초과","",IF(OR(G257="",G257="간이영수증",G257="없음(청첩장·부고만)",AND(G257="신용카드",H257&lt;&gt;"법인")),"확인 필요",""))</f>
        <v/>
      </c>
      <c r="L257" s="15">
        <f>IF(OR(A257="",F257=""),"",SUMIFS($F$4:$F$503,$A$4:$A$503,"&gt;="&amp;DATE(YEAR(A257),1,1),$A$4:$A$503,"&lt;="&amp;A257))</f>
        <v/>
      </c>
      <c r="M257" s="13" t="n"/>
      <c r="N257" s="13" t="n"/>
    </row>
    <row r="258">
      <c r="A258" s="12" t="n"/>
      <c r="B258" s="13" t="n"/>
      <c r="C258" s="13" t="n"/>
      <c r="D258" s="13" t="n"/>
      <c r="E258" s="14" t="n"/>
      <c r="F258" s="15" t="n"/>
      <c r="G258" s="14" t="n"/>
      <c r="H258" s="14" t="n"/>
      <c r="I258" s="15">
        <f>IF(OR(E258="",F258=""),"",IF(E258="경조금",200000,30000))</f>
        <v/>
      </c>
      <c r="J258" s="14">
        <f>IF(I258="","",IF(F258&gt;I258,"초과",""))</f>
        <v/>
      </c>
      <c r="K258" s="14">
        <f>IF(J258&lt;&gt;"초과","",IF(OR(G258="",G258="간이영수증",G258="없음(청첩장·부고만)",AND(G258="신용카드",H258&lt;&gt;"법인")),"확인 필요",""))</f>
        <v/>
      </c>
      <c r="L258" s="15">
        <f>IF(OR(A258="",F258=""),"",SUMIFS($F$4:$F$503,$A$4:$A$503,"&gt;="&amp;DATE(YEAR(A258),1,1),$A$4:$A$503,"&lt;="&amp;A258))</f>
        <v/>
      </c>
      <c r="M258" s="13" t="n"/>
      <c r="N258" s="13" t="n"/>
    </row>
    <row r="259">
      <c r="A259" s="12" t="n"/>
      <c r="B259" s="13" t="n"/>
      <c r="C259" s="13" t="n"/>
      <c r="D259" s="13" t="n"/>
      <c r="E259" s="14" t="n"/>
      <c r="F259" s="15" t="n"/>
      <c r="G259" s="14" t="n"/>
      <c r="H259" s="14" t="n"/>
      <c r="I259" s="15">
        <f>IF(OR(E259="",F259=""),"",IF(E259="경조금",200000,30000))</f>
        <v/>
      </c>
      <c r="J259" s="14">
        <f>IF(I259="","",IF(F259&gt;I259,"초과",""))</f>
        <v/>
      </c>
      <c r="K259" s="14">
        <f>IF(J259&lt;&gt;"초과","",IF(OR(G259="",G259="간이영수증",G259="없음(청첩장·부고만)",AND(G259="신용카드",H259&lt;&gt;"법인")),"확인 필요",""))</f>
        <v/>
      </c>
      <c r="L259" s="15">
        <f>IF(OR(A259="",F259=""),"",SUMIFS($F$4:$F$503,$A$4:$A$503,"&gt;="&amp;DATE(YEAR(A259),1,1),$A$4:$A$503,"&lt;="&amp;A259))</f>
        <v/>
      </c>
      <c r="M259" s="13" t="n"/>
      <c r="N259" s="13" t="n"/>
    </row>
    <row r="260">
      <c r="A260" s="12" t="n"/>
      <c r="B260" s="13" t="n"/>
      <c r="C260" s="13" t="n"/>
      <c r="D260" s="13" t="n"/>
      <c r="E260" s="14" t="n"/>
      <c r="F260" s="15" t="n"/>
      <c r="G260" s="14" t="n"/>
      <c r="H260" s="14" t="n"/>
      <c r="I260" s="15">
        <f>IF(OR(E260="",F260=""),"",IF(E260="경조금",200000,30000))</f>
        <v/>
      </c>
      <c r="J260" s="14">
        <f>IF(I260="","",IF(F260&gt;I260,"초과",""))</f>
        <v/>
      </c>
      <c r="K260" s="14">
        <f>IF(J260&lt;&gt;"초과","",IF(OR(G260="",G260="간이영수증",G260="없음(청첩장·부고만)",AND(G260="신용카드",H260&lt;&gt;"법인")),"확인 필요",""))</f>
        <v/>
      </c>
      <c r="L260" s="15">
        <f>IF(OR(A260="",F260=""),"",SUMIFS($F$4:$F$503,$A$4:$A$503,"&gt;="&amp;DATE(YEAR(A260),1,1),$A$4:$A$503,"&lt;="&amp;A260))</f>
        <v/>
      </c>
      <c r="M260" s="13" t="n"/>
      <c r="N260" s="13" t="n"/>
    </row>
    <row r="261">
      <c r="A261" s="12" t="n"/>
      <c r="B261" s="13" t="n"/>
      <c r="C261" s="13" t="n"/>
      <c r="D261" s="13" t="n"/>
      <c r="E261" s="14" t="n"/>
      <c r="F261" s="15" t="n"/>
      <c r="G261" s="14" t="n"/>
      <c r="H261" s="14" t="n"/>
      <c r="I261" s="15">
        <f>IF(OR(E261="",F261=""),"",IF(E261="경조금",200000,30000))</f>
        <v/>
      </c>
      <c r="J261" s="14">
        <f>IF(I261="","",IF(F261&gt;I261,"초과",""))</f>
        <v/>
      </c>
      <c r="K261" s="14">
        <f>IF(J261&lt;&gt;"초과","",IF(OR(G261="",G261="간이영수증",G261="없음(청첩장·부고만)",AND(G261="신용카드",H261&lt;&gt;"법인")),"확인 필요",""))</f>
        <v/>
      </c>
      <c r="L261" s="15">
        <f>IF(OR(A261="",F261=""),"",SUMIFS($F$4:$F$503,$A$4:$A$503,"&gt;="&amp;DATE(YEAR(A261),1,1),$A$4:$A$503,"&lt;="&amp;A261))</f>
        <v/>
      </c>
      <c r="M261" s="13" t="n"/>
      <c r="N261" s="13" t="n"/>
    </row>
    <row r="262">
      <c r="A262" s="12" t="n"/>
      <c r="B262" s="13" t="n"/>
      <c r="C262" s="13" t="n"/>
      <c r="D262" s="13" t="n"/>
      <c r="E262" s="14" t="n"/>
      <c r="F262" s="15" t="n"/>
      <c r="G262" s="14" t="n"/>
      <c r="H262" s="14" t="n"/>
      <c r="I262" s="15">
        <f>IF(OR(E262="",F262=""),"",IF(E262="경조금",200000,30000))</f>
        <v/>
      </c>
      <c r="J262" s="14">
        <f>IF(I262="","",IF(F262&gt;I262,"초과",""))</f>
        <v/>
      </c>
      <c r="K262" s="14">
        <f>IF(J262&lt;&gt;"초과","",IF(OR(G262="",G262="간이영수증",G262="없음(청첩장·부고만)",AND(G262="신용카드",H262&lt;&gt;"법인")),"확인 필요",""))</f>
        <v/>
      </c>
      <c r="L262" s="15">
        <f>IF(OR(A262="",F262=""),"",SUMIFS($F$4:$F$503,$A$4:$A$503,"&gt;="&amp;DATE(YEAR(A262),1,1),$A$4:$A$503,"&lt;="&amp;A262))</f>
        <v/>
      </c>
      <c r="M262" s="13" t="n"/>
      <c r="N262" s="13" t="n"/>
    </row>
    <row r="263">
      <c r="A263" s="12" t="n"/>
      <c r="B263" s="13" t="n"/>
      <c r="C263" s="13" t="n"/>
      <c r="D263" s="13" t="n"/>
      <c r="E263" s="14" t="n"/>
      <c r="F263" s="15" t="n"/>
      <c r="G263" s="14" t="n"/>
      <c r="H263" s="14" t="n"/>
      <c r="I263" s="15">
        <f>IF(OR(E263="",F263=""),"",IF(E263="경조금",200000,30000))</f>
        <v/>
      </c>
      <c r="J263" s="14">
        <f>IF(I263="","",IF(F263&gt;I263,"초과",""))</f>
        <v/>
      </c>
      <c r="K263" s="14">
        <f>IF(J263&lt;&gt;"초과","",IF(OR(G263="",G263="간이영수증",G263="없음(청첩장·부고만)",AND(G263="신용카드",H263&lt;&gt;"법인")),"확인 필요",""))</f>
        <v/>
      </c>
      <c r="L263" s="15">
        <f>IF(OR(A263="",F263=""),"",SUMIFS($F$4:$F$503,$A$4:$A$503,"&gt;="&amp;DATE(YEAR(A263),1,1),$A$4:$A$503,"&lt;="&amp;A263))</f>
        <v/>
      </c>
      <c r="M263" s="13" t="n"/>
      <c r="N263" s="13" t="n"/>
    </row>
    <row r="264">
      <c r="A264" s="12" t="n"/>
      <c r="B264" s="13" t="n"/>
      <c r="C264" s="13" t="n"/>
      <c r="D264" s="13" t="n"/>
      <c r="E264" s="14" t="n"/>
      <c r="F264" s="15" t="n"/>
      <c r="G264" s="14" t="n"/>
      <c r="H264" s="14" t="n"/>
      <c r="I264" s="15">
        <f>IF(OR(E264="",F264=""),"",IF(E264="경조금",200000,30000))</f>
        <v/>
      </c>
      <c r="J264" s="14">
        <f>IF(I264="","",IF(F264&gt;I264,"초과",""))</f>
        <v/>
      </c>
      <c r="K264" s="14">
        <f>IF(J264&lt;&gt;"초과","",IF(OR(G264="",G264="간이영수증",G264="없음(청첩장·부고만)",AND(G264="신용카드",H264&lt;&gt;"법인")),"확인 필요",""))</f>
        <v/>
      </c>
      <c r="L264" s="15">
        <f>IF(OR(A264="",F264=""),"",SUMIFS($F$4:$F$503,$A$4:$A$503,"&gt;="&amp;DATE(YEAR(A264),1,1),$A$4:$A$503,"&lt;="&amp;A264))</f>
        <v/>
      </c>
      <c r="M264" s="13" t="n"/>
      <c r="N264" s="13" t="n"/>
    </row>
    <row r="265">
      <c r="A265" s="12" t="n"/>
      <c r="B265" s="13" t="n"/>
      <c r="C265" s="13" t="n"/>
      <c r="D265" s="13" t="n"/>
      <c r="E265" s="14" t="n"/>
      <c r="F265" s="15" t="n"/>
      <c r="G265" s="14" t="n"/>
      <c r="H265" s="14" t="n"/>
      <c r="I265" s="15">
        <f>IF(OR(E265="",F265=""),"",IF(E265="경조금",200000,30000))</f>
        <v/>
      </c>
      <c r="J265" s="14">
        <f>IF(I265="","",IF(F265&gt;I265,"초과",""))</f>
        <v/>
      </c>
      <c r="K265" s="14">
        <f>IF(J265&lt;&gt;"초과","",IF(OR(G265="",G265="간이영수증",G265="없음(청첩장·부고만)",AND(G265="신용카드",H265&lt;&gt;"법인")),"확인 필요",""))</f>
        <v/>
      </c>
      <c r="L265" s="15">
        <f>IF(OR(A265="",F265=""),"",SUMIFS($F$4:$F$503,$A$4:$A$503,"&gt;="&amp;DATE(YEAR(A265),1,1),$A$4:$A$503,"&lt;="&amp;A265))</f>
        <v/>
      </c>
      <c r="M265" s="13" t="n"/>
      <c r="N265" s="13" t="n"/>
    </row>
    <row r="266">
      <c r="A266" s="12" t="n"/>
      <c r="B266" s="13" t="n"/>
      <c r="C266" s="13" t="n"/>
      <c r="D266" s="13" t="n"/>
      <c r="E266" s="14" t="n"/>
      <c r="F266" s="15" t="n"/>
      <c r="G266" s="14" t="n"/>
      <c r="H266" s="14" t="n"/>
      <c r="I266" s="15">
        <f>IF(OR(E266="",F266=""),"",IF(E266="경조금",200000,30000))</f>
        <v/>
      </c>
      <c r="J266" s="14">
        <f>IF(I266="","",IF(F266&gt;I266,"초과",""))</f>
        <v/>
      </c>
      <c r="K266" s="14">
        <f>IF(J266&lt;&gt;"초과","",IF(OR(G266="",G266="간이영수증",G266="없음(청첩장·부고만)",AND(G266="신용카드",H266&lt;&gt;"법인")),"확인 필요",""))</f>
        <v/>
      </c>
      <c r="L266" s="15">
        <f>IF(OR(A266="",F266=""),"",SUMIFS($F$4:$F$503,$A$4:$A$503,"&gt;="&amp;DATE(YEAR(A266),1,1),$A$4:$A$503,"&lt;="&amp;A266))</f>
        <v/>
      </c>
      <c r="M266" s="13" t="n"/>
      <c r="N266" s="13" t="n"/>
    </row>
    <row r="267">
      <c r="A267" s="12" t="n"/>
      <c r="B267" s="13" t="n"/>
      <c r="C267" s="13" t="n"/>
      <c r="D267" s="13" t="n"/>
      <c r="E267" s="14" t="n"/>
      <c r="F267" s="15" t="n"/>
      <c r="G267" s="14" t="n"/>
      <c r="H267" s="14" t="n"/>
      <c r="I267" s="15">
        <f>IF(OR(E267="",F267=""),"",IF(E267="경조금",200000,30000))</f>
        <v/>
      </c>
      <c r="J267" s="14">
        <f>IF(I267="","",IF(F267&gt;I267,"초과",""))</f>
        <v/>
      </c>
      <c r="K267" s="14">
        <f>IF(J267&lt;&gt;"초과","",IF(OR(G267="",G267="간이영수증",G267="없음(청첩장·부고만)",AND(G267="신용카드",H267&lt;&gt;"법인")),"확인 필요",""))</f>
        <v/>
      </c>
      <c r="L267" s="15">
        <f>IF(OR(A267="",F267=""),"",SUMIFS($F$4:$F$503,$A$4:$A$503,"&gt;="&amp;DATE(YEAR(A267),1,1),$A$4:$A$503,"&lt;="&amp;A267))</f>
        <v/>
      </c>
      <c r="M267" s="13" t="n"/>
      <c r="N267" s="13" t="n"/>
    </row>
    <row r="268">
      <c r="A268" s="12" t="n"/>
      <c r="B268" s="13" t="n"/>
      <c r="C268" s="13" t="n"/>
      <c r="D268" s="13" t="n"/>
      <c r="E268" s="14" t="n"/>
      <c r="F268" s="15" t="n"/>
      <c r="G268" s="14" t="n"/>
      <c r="H268" s="14" t="n"/>
      <c r="I268" s="15">
        <f>IF(OR(E268="",F268=""),"",IF(E268="경조금",200000,30000))</f>
        <v/>
      </c>
      <c r="J268" s="14">
        <f>IF(I268="","",IF(F268&gt;I268,"초과",""))</f>
        <v/>
      </c>
      <c r="K268" s="14">
        <f>IF(J268&lt;&gt;"초과","",IF(OR(G268="",G268="간이영수증",G268="없음(청첩장·부고만)",AND(G268="신용카드",H268&lt;&gt;"법인")),"확인 필요",""))</f>
        <v/>
      </c>
      <c r="L268" s="15">
        <f>IF(OR(A268="",F268=""),"",SUMIFS($F$4:$F$503,$A$4:$A$503,"&gt;="&amp;DATE(YEAR(A268),1,1),$A$4:$A$503,"&lt;="&amp;A268))</f>
        <v/>
      </c>
      <c r="M268" s="13" t="n"/>
      <c r="N268" s="13" t="n"/>
    </row>
    <row r="269">
      <c r="A269" s="12" t="n"/>
      <c r="B269" s="13" t="n"/>
      <c r="C269" s="13" t="n"/>
      <c r="D269" s="13" t="n"/>
      <c r="E269" s="14" t="n"/>
      <c r="F269" s="15" t="n"/>
      <c r="G269" s="14" t="n"/>
      <c r="H269" s="14" t="n"/>
      <c r="I269" s="15">
        <f>IF(OR(E269="",F269=""),"",IF(E269="경조금",200000,30000))</f>
        <v/>
      </c>
      <c r="J269" s="14">
        <f>IF(I269="","",IF(F269&gt;I269,"초과",""))</f>
        <v/>
      </c>
      <c r="K269" s="14">
        <f>IF(J269&lt;&gt;"초과","",IF(OR(G269="",G269="간이영수증",G269="없음(청첩장·부고만)",AND(G269="신용카드",H269&lt;&gt;"법인")),"확인 필요",""))</f>
        <v/>
      </c>
      <c r="L269" s="15">
        <f>IF(OR(A269="",F269=""),"",SUMIFS($F$4:$F$503,$A$4:$A$503,"&gt;="&amp;DATE(YEAR(A269),1,1),$A$4:$A$503,"&lt;="&amp;A269))</f>
        <v/>
      </c>
      <c r="M269" s="13" t="n"/>
      <c r="N269" s="13" t="n"/>
    </row>
    <row r="270">
      <c r="A270" s="12" t="n"/>
      <c r="B270" s="13" t="n"/>
      <c r="C270" s="13" t="n"/>
      <c r="D270" s="13" t="n"/>
      <c r="E270" s="14" t="n"/>
      <c r="F270" s="15" t="n"/>
      <c r="G270" s="14" t="n"/>
      <c r="H270" s="14" t="n"/>
      <c r="I270" s="15">
        <f>IF(OR(E270="",F270=""),"",IF(E270="경조금",200000,30000))</f>
        <v/>
      </c>
      <c r="J270" s="14">
        <f>IF(I270="","",IF(F270&gt;I270,"초과",""))</f>
        <v/>
      </c>
      <c r="K270" s="14">
        <f>IF(J270&lt;&gt;"초과","",IF(OR(G270="",G270="간이영수증",G270="없음(청첩장·부고만)",AND(G270="신용카드",H270&lt;&gt;"법인")),"확인 필요",""))</f>
        <v/>
      </c>
      <c r="L270" s="15">
        <f>IF(OR(A270="",F270=""),"",SUMIFS($F$4:$F$503,$A$4:$A$503,"&gt;="&amp;DATE(YEAR(A270),1,1),$A$4:$A$503,"&lt;="&amp;A270))</f>
        <v/>
      </c>
      <c r="M270" s="13" t="n"/>
      <c r="N270" s="13" t="n"/>
    </row>
    <row r="271">
      <c r="A271" s="12" t="n"/>
      <c r="B271" s="13" t="n"/>
      <c r="C271" s="13" t="n"/>
      <c r="D271" s="13" t="n"/>
      <c r="E271" s="14" t="n"/>
      <c r="F271" s="15" t="n"/>
      <c r="G271" s="14" t="n"/>
      <c r="H271" s="14" t="n"/>
      <c r="I271" s="15">
        <f>IF(OR(E271="",F271=""),"",IF(E271="경조금",200000,30000))</f>
        <v/>
      </c>
      <c r="J271" s="14">
        <f>IF(I271="","",IF(F271&gt;I271,"초과",""))</f>
        <v/>
      </c>
      <c r="K271" s="14">
        <f>IF(J271&lt;&gt;"초과","",IF(OR(G271="",G271="간이영수증",G271="없음(청첩장·부고만)",AND(G271="신용카드",H271&lt;&gt;"법인")),"확인 필요",""))</f>
        <v/>
      </c>
      <c r="L271" s="15">
        <f>IF(OR(A271="",F271=""),"",SUMIFS($F$4:$F$503,$A$4:$A$503,"&gt;="&amp;DATE(YEAR(A271),1,1),$A$4:$A$503,"&lt;="&amp;A271))</f>
        <v/>
      </c>
      <c r="M271" s="13" t="n"/>
      <c r="N271" s="13" t="n"/>
    </row>
    <row r="272">
      <c r="A272" s="12" t="n"/>
      <c r="B272" s="13" t="n"/>
      <c r="C272" s="13" t="n"/>
      <c r="D272" s="13" t="n"/>
      <c r="E272" s="14" t="n"/>
      <c r="F272" s="15" t="n"/>
      <c r="G272" s="14" t="n"/>
      <c r="H272" s="14" t="n"/>
      <c r="I272" s="15">
        <f>IF(OR(E272="",F272=""),"",IF(E272="경조금",200000,30000))</f>
        <v/>
      </c>
      <c r="J272" s="14">
        <f>IF(I272="","",IF(F272&gt;I272,"초과",""))</f>
        <v/>
      </c>
      <c r="K272" s="14">
        <f>IF(J272&lt;&gt;"초과","",IF(OR(G272="",G272="간이영수증",G272="없음(청첩장·부고만)",AND(G272="신용카드",H272&lt;&gt;"법인")),"확인 필요",""))</f>
        <v/>
      </c>
      <c r="L272" s="15">
        <f>IF(OR(A272="",F272=""),"",SUMIFS($F$4:$F$503,$A$4:$A$503,"&gt;="&amp;DATE(YEAR(A272),1,1),$A$4:$A$503,"&lt;="&amp;A272))</f>
        <v/>
      </c>
      <c r="M272" s="13" t="n"/>
      <c r="N272" s="13" t="n"/>
    </row>
    <row r="273">
      <c r="A273" s="12" t="n"/>
      <c r="B273" s="13" t="n"/>
      <c r="C273" s="13" t="n"/>
      <c r="D273" s="13" t="n"/>
      <c r="E273" s="14" t="n"/>
      <c r="F273" s="15" t="n"/>
      <c r="G273" s="14" t="n"/>
      <c r="H273" s="14" t="n"/>
      <c r="I273" s="15">
        <f>IF(OR(E273="",F273=""),"",IF(E273="경조금",200000,30000))</f>
        <v/>
      </c>
      <c r="J273" s="14">
        <f>IF(I273="","",IF(F273&gt;I273,"초과",""))</f>
        <v/>
      </c>
      <c r="K273" s="14">
        <f>IF(J273&lt;&gt;"초과","",IF(OR(G273="",G273="간이영수증",G273="없음(청첩장·부고만)",AND(G273="신용카드",H273&lt;&gt;"법인")),"확인 필요",""))</f>
        <v/>
      </c>
      <c r="L273" s="15">
        <f>IF(OR(A273="",F273=""),"",SUMIFS($F$4:$F$503,$A$4:$A$503,"&gt;="&amp;DATE(YEAR(A273),1,1),$A$4:$A$503,"&lt;="&amp;A273))</f>
        <v/>
      </c>
      <c r="M273" s="13" t="n"/>
      <c r="N273" s="13" t="n"/>
    </row>
    <row r="274">
      <c r="A274" s="12" t="n"/>
      <c r="B274" s="13" t="n"/>
      <c r="C274" s="13" t="n"/>
      <c r="D274" s="13" t="n"/>
      <c r="E274" s="14" t="n"/>
      <c r="F274" s="15" t="n"/>
      <c r="G274" s="14" t="n"/>
      <c r="H274" s="14" t="n"/>
      <c r="I274" s="15">
        <f>IF(OR(E274="",F274=""),"",IF(E274="경조금",200000,30000))</f>
        <v/>
      </c>
      <c r="J274" s="14">
        <f>IF(I274="","",IF(F274&gt;I274,"초과",""))</f>
        <v/>
      </c>
      <c r="K274" s="14">
        <f>IF(J274&lt;&gt;"초과","",IF(OR(G274="",G274="간이영수증",G274="없음(청첩장·부고만)",AND(G274="신용카드",H274&lt;&gt;"법인")),"확인 필요",""))</f>
        <v/>
      </c>
      <c r="L274" s="15">
        <f>IF(OR(A274="",F274=""),"",SUMIFS($F$4:$F$503,$A$4:$A$503,"&gt;="&amp;DATE(YEAR(A274),1,1),$A$4:$A$503,"&lt;="&amp;A274))</f>
        <v/>
      </c>
      <c r="M274" s="13" t="n"/>
      <c r="N274" s="13" t="n"/>
    </row>
    <row r="275">
      <c r="A275" s="12" t="n"/>
      <c r="B275" s="13" t="n"/>
      <c r="C275" s="13" t="n"/>
      <c r="D275" s="13" t="n"/>
      <c r="E275" s="14" t="n"/>
      <c r="F275" s="15" t="n"/>
      <c r="G275" s="14" t="n"/>
      <c r="H275" s="14" t="n"/>
      <c r="I275" s="15">
        <f>IF(OR(E275="",F275=""),"",IF(E275="경조금",200000,30000))</f>
        <v/>
      </c>
      <c r="J275" s="14">
        <f>IF(I275="","",IF(F275&gt;I275,"초과",""))</f>
        <v/>
      </c>
      <c r="K275" s="14">
        <f>IF(J275&lt;&gt;"초과","",IF(OR(G275="",G275="간이영수증",G275="없음(청첩장·부고만)",AND(G275="신용카드",H275&lt;&gt;"법인")),"확인 필요",""))</f>
        <v/>
      </c>
      <c r="L275" s="15">
        <f>IF(OR(A275="",F275=""),"",SUMIFS($F$4:$F$503,$A$4:$A$503,"&gt;="&amp;DATE(YEAR(A275),1,1),$A$4:$A$503,"&lt;="&amp;A275))</f>
        <v/>
      </c>
      <c r="M275" s="13" t="n"/>
      <c r="N275" s="13" t="n"/>
    </row>
    <row r="276">
      <c r="A276" s="12" t="n"/>
      <c r="B276" s="13" t="n"/>
      <c r="C276" s="13" t="n"/>
      <c r="D276" s="13" t="n"/>
      <c r="E276" s="14" t="n"/>
      <c r="F276" s="15" t="n"/>
      <c r="G276" s="14" t="n"/>
      <c r="H276" s="14" t="n"/>
      <c r="I276" s="15">
        <f>IF(OR(E276="",F276=""),"",IF(E276="경조금",200000,30000))</f>
        <v/>
      </c>
      <c r="J276" s="14">
        <f>IF(I276="","",IF(F276&gt;I276,"초과",""))</f>
        <v/>
      </c>
      <c r="K276" s="14">
        <f>IF(J276&lt;&gt;"초과","",IF(OR(G276="",G276="간이영수증",G276="없음(청첩장·부고만)",AND(G276="신용카드",H276&lt;&gt;"법인")),"확인 필요",""))</f>
        <v/>
      </c>
      <c r="L276" s="15">
        <f>IF(OR(A276="",F276=""),"",SUMIFS($F$4:$F$503,$A$4:$A$503,"&gt;="&amp;DATE(YEAR(A276),1,1),$A$4:$A$503,"&lt;="&amp;A276))</f>
        <v/>
      </c>
      <c r="M276" s="13" t="n"/>
      <c r="N276" s="13" t="n"/>
    </row>
    <row r="277">
      <c r="A277" s="12" t="n"/>
      <c r="B277" s="13" t="n"/>
      <c r="C277" s="13" t="n"/>
      <c r="D277" s="13" t="n"/>
      <c r="E277" s="14" t="n"/>
      <c r="F277" s="15" t="n"/>
      <c r="G277" s="14" t="n"/>
      <c r="H277" s="14" t="n"/>
      <c r="I277" s="15">
        <f>IF(OR(E277="",F277=""),"",IF(E277="경조금",200000,30000))</f>
        <v/>
      </c>
      <c r="J277" s="14">
        <f>IF(I277="","",IF(F277&gt;I277,"초과",""))</f>
        <v/>
      </c>
      <c r="K277" s="14">
        <f>IF(J277&lt;&gt;"초과","",IF(OR(G277="",G277="간이영수증",G277="없음(청첩장·부고만)",AND(G277="신용카드",H277&lt;&gt;"법인")),"확인 필요",""))</f>
        <v/>
      </c>
      <c r="L277" s="15">
        <f>IF(OR(A277="",F277=""),"",SUMIFS($F$4:$F$503,$A$4:$A$503,"&gt;="&amp;DATE(YEAR(A277),1,1),$A$4:$A$503,"&lt;="&amp;A277))</f>
        <v/>
      </c>
      <c r="M277" s="13" t="n"/>
      <c r="N277" s="13" t="n"/>
    </row>
    <row r="278">
      <c r="A278" s="12" t="n"/>
      <c r="B278" s="13" t="n"/>
      <c r="C278" s="13" t="n"/>
      <c r="D278" s="13" t="n"/>
      <c r="E278" s="14" t="n"/>
      <c r="F278" s="15" t="n"/>
      <c r="G278" s="14" t="n"/>
      <c r="H278" s="14" t="n"/>
      <c r="I278" s="15">
        <f>IF(OR(E278="",F278=""),"",IF(E278="경조금",200000,30000))</f>
        <v/>
      </c>
      <c r="J278" s="14">
        <f>IF(I278="","",IF(F278&gt;I278,"초과",""))</f>
        <v/>
      </c>
      <c r="K278" s="14">
        <f>IF(J278&lt;&gt;"초과","",IF(OR(G278="",G278="간이영수증",G278="없음(청첩장·부고만)",AND(G278="신용카드",H278&lt;&gt;"법인")),"확인 필요",""))</f>
        <v/>
      </c>
      <c r="L278" s="15">
        <f>IF(OR(A278="",F278=""),"",SUMIFS($F$4:$F$503,$A$4:$A$503,"&gt;="&amp;DATE(YEAR(A278),1,1),$A$4:$A$503,"&lt;="&amp;A278))</f>
        <v/>
      </c>
      <c r="M278" s="13" t="n"/>
      <c r="N278" s="13" t="n"/>
    </row>
    <row r="279">
      <c r="A279" s="12" t="n"/>
      <c r="B279" s="13" t="n"/>
      <c r="C279" s="13" t="n"/>
      <c r="D279" s="13" t="n"/>
      <c r="E279" s="14" t="n"/>
      <c r="F279" s="15" t="n"/>
      <c r="G279" s="14" t="n"/>
      <c r="H279" s="14" t="n"/>
      <c r="I279" s="15">
        <f>IF(OR(E279="",F279=""),"",IF(E279="경조금",200000,30000))</f>
        <v/>
      </c>
      <c r="J279" s="14">
        <f>IF(I279="","",IF(F279&gt;I279,"초과",""))</f>
        <v/>
      </c>
      <c r="K279" s="14">
        <f>IF(J279&lt;&gt;"초과","",IF(OR(G279="",G279="간이영수증",G279="없음(청첩장·부고만)",AND(G279="신용카드",H279&lt;&gt;"법인")),"확인 필요",""))</f>
        <v/>
      </c>
      <c r="L279" s="15">
        <f>IF(OR(A279="",F279=""),"",SUMIFS($F$4:$F$503,$A$4:$A$503,"&gt;="&amp;DATE(YEAR(A279),1,1),$A$4:$A$503,"&lt;="&amp;A279))</f>
        <v/>
      </c>
      <c r="M279" s="13" t="n"/>
      <c r="N279" s="13" t="n"/>
    </row>
    <row r="280">
      <c r="A280" s="12" t="n"/>
      <c r="B280" s="13" t="n"/>
      <c r="C280" s="13" t="n"/>
      <c r="D280" s="13" t="n"/>
      <c r="E280" s="14" t="n"/>
      <c r="F280" s="15" t="n"/>
      <c r="G280" s="14" t="n"/>
      <c r="H280" s="14" t="n"/>
      <c r="I280" s="15">
        <f>IF(OR(E280="",F280=""),"",IF(E280="경조금",200000,30000))</f>
        <v/>
      </c>
      <c r="J280" s="14">
        <f>IF(I280="","",IF(F280&gt;I280,"초과",""))</f>
        <v/>
      </c>
      <c r="K280" s="14">
        <f>IF(J280&lt;&gt;"초과","",IF(OR(G280="",G280="간이영수증",G280="없음(청첩장·부고만)",AND(G280="신용카드",H280&lt;&gt;"법인")),"확인 필요",""))</f>
        <v/>
      </c>
      <c r="L280" s="15">
        <f>IF(OR(A280="",F280=""),"",SUMIFS($F$4:$F$503,$A$4:$A$503,"&gt;="&amp;DATE(YEAR(A280),1,1),$A$4:$A$503,"&lt;="&amp;A280))</f>
        <v/>
      </c>
      <c r="M280" s="13" t="n"/>
      <c r="N280" s="13" t="n"/>
    </row>
    <row r="281">
      <c r="A281" s="12" t="n"/>
      <c r="B281" s="13" t="n"/>
      <c r="C281" s="13" t="n"/>
      <c r="D281" s="13" t="n"/>
      <c r="E281" s="14" t="n"/>
      <c r="F281" s="15" t="n"/>
      <c r="G281" s="14" t="n"/>
      <c r="H281" s="14" t="n"/>
      <c r="I281" s="15">
        <f>IF(OR(E281="",F281=""),"",IF(E281="경조금",200000,30000))</f>
        <v/>
      </c>
      <c r="J281" s="14">
        <f>IF(I281="","",IF(F281&gt;I281,"초과",""))</f>
        <v/>
      </c>
      <c r="K281" s="14">
        <f>IF(J281&lt;&gt;"초과","",IF(OR(G281="",G281="간이영수증",G281="없음(청첩장·부고만)",AND(G281="신용카드",H281&lt;&gt;"법인")),"확인 필요",""))</f>
        <v/>
      </c>
      <c r="L281" s="15">
        <f>IF(OR(A281="",F281=""),"",SUMIFS($F$4:$F$503,$A$4:$A$503,"&gt;="&amp;DATE(YEAR(A281),1,1),$A$4:$A$503,"&lt;="&amp;A281))</f>
        <v/>
      </c>
      <c r="M281" s="13" t="n"/>
      <c r="N281" s="13" t="n"/>
    </row>
    <row r="282">
      <c r="A282" s="12" t="n"/>
      <c r="B282" s="13" t="n"/>
      <c r="C282" s="13" t="n"/>
      <c r="D282" s="13" t="n"/>
      <c r="E282" s="14" t="n"/>
      <c r="F282" s="15" t="n"/>
      <c r="G282" s="14" t="n"/>
      <c r="H282" s="14" t="n"/>
      <c r="I282" s="15">
        <f>IF(OR(E282="",F282=""),"",IF(E282="경조금",200000,30000))</f>
        <v/>
      </c>
      <c r="J282" s="14">
        <f>IF(I282="","",IF(F282&gt;I282,"초과",""))</f>
        <v/>
      </c>
      <c r="K282" s="14">
        <f>IF(J282&lt;&gt;"초과","",IF(OR(G282="",G282="간이영수증",G282="없음(청첩장·부고만)",AND(G282="신용카드",H282&lt;&gt;"법인")),"확인 필요",""))</f>
        <v/>
      </c>
      <c r="L282" s="15">
        <f>IF(OR(A282="",F282=""),"",SUMIFS($F$4:$F$503,$A$4:$A$503,"&gt;="&amp;DATE(YEAR(A282),1,1),$A$4:$A$503,"&lt;="&amp;A282))</f>
        <v/>
      </c>
      <c r="M282" s="13" t="n"/>
      <c r="N282" s="13" t="n"/>
    </row>
    <row r="283">
      <c r="A283" s="12" t="n"/>
      <c r="B283" s="13" t="n"/>
      <c r="C283" s="13" t="n"/>
      <c r="D283" s="13" t="n"/>
      <c r="E283" s="14" t="n"/>
      <c r="F283" s="15" t="n"/>
      <c r="G283" s="14" t="n"/>
      <c r="H283" s="14" t="n"/>
      <c r="I283" s="15">
        <f>IF(OR(E283="",F283=""),"",IF(E283="경조금",200000,30000))</f>
        <v/>
      </c>
      <c r="J283" s="14">
        <f>IF(I283="","",IF(F283&gt;I283,"초과",""))</f>
        <v/>
      </c>
      <c r="K283" s="14">
        <f>IF(J283&lt;&gt;"초과","",IF(OR(G283="",G283="간이영수증",G283="없음(청첩장·부고만)",AND(G283="신용카드",H283&lt;&gt;"법인")),"확인 필요",""))</f>
        <v/>
      </c>
      <c r="L283" s="15">
        <f>IF(OR(A283="",F283=""),"",SUMIFS($F$4:$F$503,$A$4:$A$503,"&gt;="&amp;DATE(YEAR(A283),1,1),$A$4:$A$503,"&lt;="&amp;A283))</f>
        <v/>
      </c>
      <c r="M283" s="13" t="n"/>
      <c r="N283" s="13" t="n"/>
    </row>
    <row r="284">
      <c r="A284" s="12" t="n"/>
      <c r="B284" s="13" t="n"/>
      <c r="C284" s="13" t="n"/>
      <c r="D284" s="13" t="n"/>
      <c r="E284" s="14" t="n"/>
      <c r="F284" s="15" t="n"/>
      <c r="G284" s="14" t="n"/>
      <c r="H284" s="14" t="n"/>
      <c r="I284" s="15">
        <f>IF(OR(E284="",F284=""),"",IF(E284="경조금",200000,30000))</f>
        <v/>
      </c>
      <c r="J284" s="14">
        <f>IF(I284="","",IF(F284&gt;I284,"초과",""))</f>
        <v/>
      </c>
      <c r="K284" s="14">
        <f>IF(J284&lt;&gt;"초과","",IF(OR(G284="",G284="간이영수증",G284="없음(청첩장·부고만)",AND(G284="신용카드",H284&lt;&gt;"법인")),"확인 필요",""))</f>
        <v/>
      </c>
      <c r="L284" s="15">
        <f>IF(OR(A284="",F284=""),"",SUMIFS($F$4:$F$503,$A$4:$A$503,"&gt;="&amp;DATE(YEAR(A284),1,1),$A$4:$A$503,"&lt;="&amp;A284))</f>
        <v/>
      </c>
      <c r="M284" s="13" t="n"/>
      <c r="N284" s="13" t="n"/>
    </row>
    <row r="285">
      <c r="A285" s="12" t="n"/>
      <c r="B285" s="13" t="n"/>
      <c r="C285" s="13" t="n"/>
      <c r="D285" s="13" t="n"/>
      <c r="E285" s="14" t="n"/>
      <c r="F285" s="15" t="n"/>
      <c r="G285" s="14" t="n"/>
      <c r="H285" s="14" t="n"/>
      <c r="I285" s="15">
        <f>IF(OR(E285="",F285=""),"",IF(E285="경조금",200000,30000))</f>
        <v/>
      </c>
      <c r="J285" s="14">
        <f>IF(I285="","",IF(F285&gt;I285,"초과",""))</f>
        <v/>
      </c>
      <c r="K285" s="14">
        <f>IF(J285&lt;&gt;"초과","",IF(OR(G285="",G285="간이영수증",G285="없음(청첩장·부고만)",AND(G285="신용카드",H285&lt;&gt;"법인")),"확인 필요",""))</f>
        <v/>
      </c>
      <c r="L285" s="15">
        <f>IF(OR(A285="",F285=""),"",SUMIFS($F$4:$F$503,$A$4:$A$503,"&gt;="&amp;DATE(YEAR(A285),1,1),$A$4:$A$503,"&lt;="&amp;A285))</f>
        <v/>
      </c>
      <c r="M285" s="13" t="n"/>
      <c r="N285" s="13" t="n"/>
    </row>
    <row r="286">
      <c r="A286" s="12" t="n"/>
      <c r="B286" s="13" t="n"/>
      <c r="C286" s="13" t="n"/>
      <c r="D286" s="13" t="n"/>
      <c r="E286" s="14" t="n"/>
      <c r="F286" s="15" t="n"/>
      <c r="G286" s="14" t="n"/>
      <c r="H286" s="14" t="n"/>
      <c r="I286" s="15">
        <f>IF(OR(E286="",F286=""),"",IF(E286="경조금",200000,30000))</f>
        <v/>
      </c>
      <c r="J286" s="14">
        <f>IF(I286="","",IF(F286&gt;I286,"초과",""))</f>
        <v/>
      </c>
      <c r="K286" s="14">
        <f>IF(J286&lt;&gt;"초과","",IF(OR(G286="",G286="간이영수증",G286="없음(청첩장·부고만)",AND(G286="신용카드",H286&lt;&gt;"법인")),"확인 필요",""))</f>
        <v/>
      </c>
      <c r="L286" s="15">
        <f>IF(OR(A286="",F286=""),"",SUMIFS($F$4:$F$503,$A$4:$A$503,"&gt;="&amp;DATE(YEAR(A286),1,1),$A$4:$A$503,"&lt;="&amp;A286))</f>
        <v/>
      </c>
      <c r="M286" s="13" t="n"/>
      <c r="N286" s="13" t="n"/>
    </row>
    <row r="287">
      <c r="A287" s="12" t="n"/>
      <c r="B287" s="13" t="n"/>
      <c r="C287" s="13" t="n"/>
      <c r="D287" s="13" t="n"/>
      <c r="E287" s="14" t="n"/>
      <c r="F287" s="15" t="n"/>
      <c r="G287" s="14" t="n"/>
      <c r="H287" s="14" t="n"/>
      <c r="I287" s="15">
        <f>IF(OR(E287="",F287=""),"",IF(E287="경조금",200000,30000))</f>
        <v/>
      </c>
      <c r="J287" s="14">
        <f>IF(I287="","",IF(F287&gt;I287,"초과",""))</f>
        <v/>
      </c>
      <c r="K287" s="14">
        <f>IF(J287&lt;&gt;"초과","",IF(OR(G287="",G287="간이영수증",G287="없음(청첩장·부고만)",AND(G287="신용카드",H287&lt;&gt;"법인")),"확인 필요",""))</f>
        <v/>
      </c>
      <c r="L287" s="15">
        <f>IF(OR(A287="",F287=""),"",SUMIFS($F$4:$F$503,$A$4:$A$503,"&gt;="&amp;DATE(YEAR(A287),1,1),$A$4:$A$503,"&lt;="&amp;A287))</f>
        <v/>
      </c>
      <c r="M287" s="13" t="n"/>
      <c r="N287" s="13" t="n"/>
    </row>
    <row r="288">
      <c r="A288" s="12" t="n"/>
      <c r="B288" s="13" t="n"/>
      <c r="C288" s="13" t="n"/>
      <c r="D288" s="13" t="n"/>
      <c r="E288" s="14" t="n"/>
      <c r="F288" s="15" t="n"/>
      <c r="G288" s="14" t="n"/>
      <c r="H288" s="14" t="n"/>
      <c r="I288" s="15">
        <f>IF(OR(E288="",F288=""),"",IF(E288="경조금",200000,30000))</f>
        <v/>
      </c>
      <c r="J288" s="14">
        <f>IF(I288="","",IF(F288&gt;I288,"초과",""))</f>
        <v/>
      </c>
      <c r="K288" s="14">
        <f>IF(J288&lt;&gt;"초과","",IF(OR(G288="",G288="간이영수증",G288="없음(청첩장·부고만)",AND(G288="신용카드",H288&lt;&gt;"법인")),"확인 필요",""))</f>
        <v/>
      </c>
      <c r="L288" s="15">
        <f>IF(OR(A288="",F288=""),"",SUMIFS($F$4:$F$503,$A$4:$A$503,"&gt;="&amp;DATE(YEAR(A288),1,1),$A$4:$A$503,"&lt;="&amp;A288))</f>
        <v/>
      </c>
      <c r="M288" s="13" t="n"/>
      <c r="N288" s="13" t="n"/>
    </row>
    <row r="289">
      <c r="A289" s="12" t="n"/>
      <c r="B289" s="13" t="n"/>
      <c r="C289" s="13" t="n"/>
      <c r="D289" s="13" t="n"/>
      <c r="E289" s="14" t="n"/>
      <c r="F289" s="15" t="n"/>
      <c r="G289" s="14" t="n"/>
      <c r="H289" s="14" t="n"/>
      <c r="I289" s="15">
        <f>IF(OR(E289="",F289=""),"",IF(E289="경조금",200000,30000))</f>
        <v/>
      </c>
      <c r="J289" s="14">
        <f>IF(I289="","",IF(F289&gt;I289,"초과",""))</f>
        <v/>
      </c>
      <c r="K289" s="14">
        <f>IF(J289&lt;&gt;"초과","",IF(OR(G289="",G289="간이영수증",G289="없음(청첩장·부고만)",AND(G289="신용카드",H289&lt;&gt;"법인")),"확인 필요",""))</f>
        <v/>
      </c>
      <c r="L289" s="15">
        <f>IF(OR(A289="",F289=""),"",SUMIFS($F$4:$F$503,$A$4:$A$503,"&gt;="&amp;DATE(YEAR(A289),1,1),$A$4:$A$503,"&lt;="&amp;A289))</f>
        <v/>
      </c>
      <c r="M289" s="13" t="n"/>
      <c r="N289" s="13" t="n"/>
    </row>
    <row r="290">
      <c r="A290" s="12" t="n"/>
      <c r="B290" s="13" t="n"/>
      <c r="C290" s="13" t="n"/>
      <c r="D290" s="13" t="n"/>
      <c r="E290" s="14" t="n"/>
      <c r="F290" s="15" t="n"/>
      <c r="G290" s="14" t="n"/>
      <c r="H290" s="14" t="n"/>
      <c r="I290" s="15">
        <f>IF(OR(E290="",F290=""),"",IF(E290="경조금",200000,30000))</f>
        <v/>
      </c>
      <c r="J290" s="14">
        <f>IF(I290="","",IF(F290&gt;I290,"초과",""))</f>
        <v/>
      </c>
      <c r="K290" s="14">
        <f>IF(J290&lt;&gt;"초과","",IF(OR(G290="",G290="간이영수증",G290="없음(청첩장·부고만)",AND(G290="신용카드",H290&lt;&gt;"법인")),"확인 필요",""))</f>
        <v/>
      </c>
      <c r="L290" s="15">
        <f>IF(OR(A290="",F290=""),"",SUMIFS($F$4:$F$503,$A$4:$A$503,"&gt;="&amp;DATE(YEAR(A290),1,1),$A$4:$A$503,"&lt;="&amp;A290))</f>
        <v/>
      </c>
      <c r="M290" s="13" t="n"/>
      <c r="N290" s="13" t="n"/>
    </row>
    <row r="291">
      <c r="A291" s="12" t="n"/>
      <c r="B291" s="13" t="n"/>
      <c r="C291" s="13" t="n"/>
      <c r="D291" s="13" t="n"/>
      <c r="E291" s="14" t="n"/>
      <c r="F291" s="15" t="n"/>
      <c r="G291" s="14" t="n"/>
      <c r="H291" s="14" t="n"/>
      <c r="I291" s="15">
        <f>IF(OR(E291="",F291=""),"",IF(E291="경조금",200000,30000))</f>
        <v/>
      </c>
      <c r="J291" s="14">
        <f>IF(I291="","",IF(F291&gt;I291,"초과",""))</f>
        <v/>
      </c>
      <c r="K291" s="14">
        <f>IF(J291&lt;&gt;"초과","",IF(OR(G291="",G291="간이영수증",G291="없음(청첩장·부고만)",AND(G291="신용카드",H291&lt;&gt;"법인")),"확인 필요",""))</f>
        <v/>
      </c>
      <c r="L291" s="15">
        <f>IF(OR(A291="",F291=""),"",SUMIFS($F$4:$F$503,$A$4:$A$503,"&gt;="&amp;DATE(YEAR(A291),1,1),$A$4:$A$503,"&lt;="&amp;A291))</f>
        <v/>
      </c>
      <c r="M291" s="13" t="n"/>
      <c r="N291" s="13" t="n"/>
    </row>
    <row r="292">
      <c r="A292" s="12" t="n"/>
      <c r="B292" s="13" t="n"/>
      <c r="C292" s="13" t="n"/>
      <c r="D292" s="13" t="n"/>
      <c r="E292" s="14" t="n"/>
      <c r="F292" s="15" t="n"/>
      <c r="G292" s="14" t="n"/>
      <c r="H292" s="14" t="n"/>
      <c r="I292" s="15">
        <f>IF(OR(E292="",F292=""),"",IF(E292="경조금",200000,30000))</f>
        <v/>
      </c>
      <c r="J292" s="14">
        <f>IF(I292="","",IF(F292&gt;I292,"초과",""))</f>
        <v/>
      </c>
      <c r="K292" s="14">
        <f>IF(J292&lt;&gt;"초과","",IF(OR(G292="",G292="간이영수증",G292="없음(청첩장·부고만)",AND(G292="신용카드",H292&lt;&gt;"법인")),"확인 필요",""))</f>
        <v/>
      </c>
      <c r="L292" s="15">
        <f>IF(OR(A292="",F292=""),"",SUMIFS($F$4:$F$503,$A$4:$A$503,"&gt;="&amp;DATE(YEAR(A292),1,1),$A$4:$A$503,"&lt;="&amp;A292))</f>
        <v/>
      </c>
      <c r="M292" s="13" t="n"/>
      <c r="N292" s="13" t="n"/>
    </row>
    <row r="293">
      <c r="A293" s="12" t="n"/>
      <c r="B293" s="13" t="n"/>
      <c r="C293" s="13" t="n"/>
      <c r="D293" s="13" t="n"/>
      <c r="E293" s="14" t="n"/>
      <c r="F293" s="15" t="n"/>
      <c r="G293" s="14" t="n"/>
      <c r="H293" s="14" t="n"/>
      <c r="I293" s="15">
        <f>IF(OR(E293="",F293=""),"",IF(E293="경조금",200000,30000))</f>
        <v/>
      </c>
      <c r="J293" s="14">
        <f>IF(I293="","",IF(F293&gt;I293,"초과",""))</f>
        <v/>
      </c>
      <c r="K293" s="14">
        <f>IF(J293&lt;&gt;"초과","",IF(OR(G293="",G293="간이영수증",G293="없음(청첩장·부고만)",AND(G293="신용카드",H293&lt;&gt;"법인")),"확인 필요",""))</f>
        <v/>
      </c>
      <c r="L293" s="15">
        <f>IF(OR(A293="",F293=""),"",SUMIFS($F$4:$F$503,$A$4:$A$503,"&gt;="&amp;DATE(YEAR(A293),1,1),$A$4:$A$503,"&lt;="&amp;A293))</f>
        <v/>
      </c>
      <c r="M293" s="13" t="n"/>
      <c r="N293" s="13" t="n"/>
    </row>
    <row r="294">
      <c r="A294" s="12" t="n"/>
      <c r="B294" s="13" t="n"/>
      <c r="C294" s="13" t="n"/>
      <c r="D294" s="13" t="n"/>
      <c r="E294" s="14" t="n"/>
      <c r="F294" s="15" t="n"/>
      <c r="G294" s="14" t="n"/>
      <c r="H294" s="14" t="n"/>
      <c r="I294" s="15">
        <f>IF(OR(E294="",F294=""),"",IF(E294="경조금",200000,30000))</f>
        <v/>
      </c>
      <c r="J294" s="14">
        <f>IF(I294="","",IF(F294&gt;I294,"초과",""))</f>
        <v/>
      </c>
      <c r="K294" s="14">
        <f>IF(J294&lt;&gt;"초과","",IF(OR(G294="",G294="간이영수증",G294="없음(청첩장·부고만)",AND(G294="신용카드",H294&lt;&gt;"법인")),"확인 필요",""))</f>
        <v/>
      </c>
      <c r="L294" s="15">
        <f>IF(OR(A294="",F294=""),"",SUMIFS($F$4:$F$503,$A$4:$A$503,"&gt;="&amp;DATE(YEAR(A294),1,1),$A$4:$A$503,"&lt;="&amp;A294))</f>
        <v/>
      </c>
      <c r="M294" s="13" t="n"/>
      <c r="N294" s="13" t="n"/>
    </row>
    <row r="295">
      <c r="A295" s="12" t="n"/>
      <c r="B295" s="13" t="n"/>
      <c r="C295" s="13" t="n"/>
      <c r="D295" s="13" t="n"/>
      <c r="E295" s="14" t="n"/>
      <c r="F295" s="15" t="n"/>
      <c r="G295" s="14" t="n"/>
      <c r="H295" s="14" t="n"/>
      <c r="I295" s="15">
        <f>IF(OR(E295="",F295=""),"",IF(E295="경조금",200000,30000))</f>
        <v/>
      </c>
      <c r="J295" s="14">
        <f>IF(I295="","",IF(F295&gt;I295,"초과",""))</f>
        <v/>
      </c>
      <c r="K295" s="14">
        <f>IF(J295&lt;&gt;"초과","",IF(OR(G295="",G295="간이영수증",G295="없음(청첩장·부고만)",AND(G295="신용카드",H295&lt;&gt;"법인")),"확인 필요",""))</f>
        <v/>
      </c>
      <c r="L295" s="15">
        <f>IF(OR(A295="",F295=""),"",SUMIFS($F$4:$F$503,$A$4:$A$503,"&gt;="&amp;DATE(YEAR(A295),1,1),$A$4:$A$503,"&lt;="&amp;A295))</f>
        <v/>
      </c>
      <c r="M295" s="13" t="n"/>
      <c r="N295" s="13" t="n"/>
    </row>
    <row r="296">
      <c r="A296" s="12" t="n"/>
      <c r="B296" s="13" t="n"/>
      <c r="C296" s="13" t="n"/>
      <c r="D296" s="13" t="n"/>
      <c r="E296" s="14" t="n"/>
      <c r="F296" s="15" t="n"/>
      <c r="G296" s="14" t="n"/>
      <c r="H296" s="14" t="n"/>
      <c r="I296" s="15">
        <f>IF(OR(E296="",F296=""),"",IF(E296="경조금",200000,30000))</f>
        <v/>
      </c>
      <c r="J296" s="14">
        <f>IF(I296="","",IF(F296&gt;I296,"초과",""))</f>
        <v/>
      </c>
      <c r="K296" s="14">
        <f>IF(J296&lt;&gt;"초과","",IF(OR(G296="",G296="간이영수증",G296="없음(청첩장·부고만)",AND(G296="신용카드",H296&lt;&gt;"법인")),"확인 필요",""))</f>
        <v/>
      </c>
      <c r="L296" s="15">
        <f>IF(OR(A296="",F296=""),"",SUMIFS($F$4:$F$503,$A$4:$A$503,"&gt;="&amp;DATE(YEAR(A296),1,1),$A$4:$A$503,"&lt;="&amp;A296))</f>
        <v/>
      </c>
      <c r="M296" s="13" t="n"/>
      <c r="N296" s="13" t="n"/>
    </row>
    <row r="297">
      <c r="A297" s="12" t="n"/>
      <c r="B297" s="13" t="n"/>
      <c r="C297" s="13" t="n"/>
      <c r="D297" s="13" t="n"/>
      <c r="E297" s="14" t="n"/>
      <c r="F297" s="15" t="n"/>
      <c r="G297" s="14" t="n"/>
      <c r="H297" s="14" t="n"/>
      <c r="I297" s="15">
        <f>IF(OR(E297="",F297=""),"",IF(E297="경조금",200000,30000))</f>
        <v/>
      </c>
      <c r="J297" s="14">
        <f>IF(I297="","",IF(F297&gt;I297,"초과",""))</f>
        <v/>
      </c>
      <c r="K297" s="14">
        <f>IF(J297&lt;&gt;"초과","",IF(OR(G297="",G297="간이영수증",G297="없음(청첩장·부고만)",AND(G297="신용카드",H297&lt;&gt;"법인")),"확인 필요",""))</f>
        <v/>
      </c>
      <c r="L297" s="15">
        <f>IF(OR(A297="",F297=""),"",SUMIFS($F$4:$F$503,$A$4:$A$503,"&gt;="&amp;DATE(YEAR(A297),1,1),$A$4:$A$503,"&lt;="&amp;A297))</f>
        <v/>
      </c>
      <c r="M297" s="13" t="n"/>
      <c r="N297" s="13" t="n"/>
    </row>
    <row r="298">
      <c r="A298" s="12" t="n"/>
      <c r="B298" s="13" t="n"/>
      <c r="C298" s="13" t="n"/>
      <c r="D298" s="13" t="n"/>
      <c r="E298" s="14" t="n"/>
      <c r="F298" s="15" t="n"/>
      <c r="G298" s="14" t="n"/>
      <c r="H298" s="14" t="n"/>
      <c r="I298" s="15">
        <f>IF(OR(E298="",F298=""),"",IF(E298="경조금",200000,30000))</f>
        <v/>
      </c>
      <c r="J298" s="14">
        <f>IF(I298="","",IF(F298&gt;I298,"초과",""))</f>
        <v/>
      </c>
      <c r="K298" s="14">
        <f>IF(J298&lt;&gt;"초과","",IF(OR(G298="",G298="간이영수증",G298="없음(청첩장·부고만)",AND(G298="신용카드",H298&lt;&gt;"법인")),"확인 필요",""))</f>
        <v/>
      </c>
      <c r="L298" s="15">
        <f>IF(OR(A298="",F298=""),"",SUMIFS($F$4:$F$503,$A$4:$A$503,"&gt;="&amp;DATE(YEAR(A298),1,1),$A$4:$A$503,"&lt;="&amp;A298))</f>
        <v/>
      </c>
      <c r="M298" s="13" t="n"/>
      <c r="N298" s="13" t="n"/>
    </row>
    <row r="299">
      <c r="A299" s="12" t="n"/>
      <c r="B299" s="13" t="n"/>
      <c r="C299" s="13" t="n"/>
      <c r="D299" s="13" t="n"/>
      <c r="E299" s="14" t="n"/>
      <c r="F299" s="15" t="n"/>
      <c r="G299" s="14" t="n"/>
      <c r="H299" s="14" t="n"/>
      <c r="I299" s="15">
        <f>IF(OR(E299="",F299=""),"",IF(E299="경조금",200000,30000))</f>
        <v/>
      </c>
      <c r="J299" s="14">
        <f>IF(I299="","",IF(F299&gt;I299,"초과",""))</f>
        <v/>
      </c>
      <c r="K299" s="14">
        <f>IF(J299&lt;&gt;"초과","",IF(OR(G299="",G299="간이영수증",G299="없음(청첩장·부고만)",AND(G299="신용카드",H299&lt;&gt;"법인")),"확인 필요",""))</f>
        <v/>
      </c>
      <c r="L299" s="15">
        <f>IF(OR(A299="",F299=""),"",SUMIFS($F$4:$F$503,$A$4:$A$503,"&gt;="&amp;DATE(YEAR(A299),1,1),$A$4:$A$503,"&lt;="&amp;A299))</f>
        <v/>
      </c>
      <c r="M299" s="13" t="n"/>
      <c r="N299" s="13" t="n"/>
    </row>
    <row r="300">
      <c r="A300" s="12" t="n"/>
      <c r="B300" s="13" t="n"/>
      <c r="C300" s="13" t="n"/>
      <c r="D300" s="13" t="n"/>
      <c r="E300" s="14" t="n"/>
      <c r="F300" s="15" t="n"/>
      <c r="G300" s="14" t="n"/>
      <c r="H300" s="14" t="n"/>
      <c r="I300" s="15">
        <f>IF(OR(E300="",F300=""),"",IF(E300="경조금",200000,30000))</f>
        <v/>
      </c>
      <c r="J300" s="14">
        <f>IF(I300="","",IF(F300&gt;I300,"초과",""))</f>
        <v/>
      </c>
      <c r="K300" s="14">
        <f>IF(J300&lt;&gt;"초과","",IF(OR(G300="",G300="간이영수증",G300="없음(청첩장·부고만)",AND(G300="신용카드",H300&lt;&gt;"법인")),"확인 필요",""))</f>
        <v/>
      </c>
      <c r="L300" s="15">
        <f>IF(OR(A300="",F300=""),"",SUMIFS($F$4:$F$503,$A$4:$A$503,"&gt;="&amp;DATE(YEAR(A300),1,1),$A$4:$A$503,"&lt;="&amp;A300))</f>
        <v/>
      </c>
      <c r="M300" s="13" t="n"/>
      <c r="N300" s="13" t="n"/>
    </row>
    <row r="301">
      <c r="A301" s="12" t="n"/>
      <c r="B301" s="13" t="n"/>
      <c r="C301" s="13" t="n"/>
      <c r="D301" s="13" t="n"/>
      <c r="E301" s="14" t="n"/>
      <c r="F301" s="15" t="n"/>
      <c r="G301" s="14" t="n"/>
      <c r="H301" s="14" t="n"/>
      <c r="I301" s="15">
        <f>IF(OR(E301="",F301=""),"",IF(E301="경조금",200000,30000))</f>
        <v/>
      </c>
      <c r="J301" s="14">
        <f>IF(I301="","",IF(F301&gt;I301,"초과",""))</f>
        <v/>
      </c>
      <c r="K301" s="14">
        <f>IF(J301&lt;&gt;"초과","",IF(OR(G301="",G301="간이영수증",G301="없음(청첩장·부고만)",AND(G301="신용카드",H301&lt;&gt;"법인")),"확인 필요",""))</f>
        <v/>
      </c>
      <c r="L301" s="15">
        <f>IF(OR(A301="",F301=""),"",SUMIFS($F$4:$F$503,$A$4:$A$503,"&gt;="&amp;DATE(YEAR(A301),1,1),$A$4:$A$503,"&lt;="&amp;A301))</f>
        <v/>
      </c>
      <c r="M301" s="13" t="n"/>
      <c r="N301" s="13" t="n"/>
    </row>
    <row r="302">
      <c r="A302" s="12" t="n"/>
      <c r="B302" s="13" t="n"/>
      <c r="C302" s="13" t="n"/>
      <c r="D302" s="13" t="n"/>
      <c r="E302" s="14" t="n"/>
      <c r="F302" s="15" t="n"/>
      <c r="G302" s="14" t="n"/>
      <c r="H302" s="14" t="n"/>
      <c r="I302" s="15">
        <f>IF(OR(E302="",F302=""),"",IF(E302="경조금",200000,30000))</f>
        <v/>
      </c>
      <c r="J302" s="14">
        <f>IF(I302="","",IF(F302&gt;I302,"초과",""))</f>
        <v/>
      </c>
      <c r="K302" s="14">
        <f>IF(J302&lt;&gt;"초과","",IF(OR(G302="",G302="간이영수증",G302="없음(청첩장·부고만)",AND(G302="신용카드",H302&lt;&gt;"법인")),"확인 필요",""))</f>
        <v/>
      </c>
      <c r="L302" s="15">
        <f>IF(OR(A302="",F302=""),"",SUMIFS($F$4:$F$503,$A$4:$A$503,"&gt;="&amp;DATE(YEAR(A302),1,1),$A$4:$A$503,"&lt;="&amp;A302))</f>
        <v/>
      </c>
      <c r="M302" s="13" t="n"/>
      <c r="N302" s="13" t="n"/>
    </row>
    <row r="303">
      <c r="A303" s="12" t="n"/>
      <c r="B303" s="13" t="n"/>
      <c r="C303" s="13" t="n"/>
      <c r="D303" s="13" t="n"/>
      <c r="E303" s="14" t="n"/>
      <c r="F303" s="15" t="n"/>
      <c r="G303" s="14" t="n"/>
      <c r="H303" s="14" t="n"/>
      <c r="I303" s="15">
        <f>IF(OR(E303="",F303=""),"",IF(E303="경조금",200000,30000))</f>
        <v/>
      </c>
      <c r="J303" s="14">
        <f>IF(I303="","",IF(F303&gt;I303,"초과",""))</f>
        <v/>
      </c>
      <c r="K303" s="14">
        <f>IF(J303&lt;&gt;"초과","",IF(OR(G303="",G303="간이영수증",G303="없음(청첩장·부고만)",AND(G303="신용카드",H303&lt;&gt;"법인")),"확인 필요",""))</f>
        <v/>
      </c>
      <c r="L303" s="15">
        <f>IF(OR(A303="",F303=""),"",SUMIFS($F$4:$F$503,$A$4:$A$503,"&gt;="&amp;DATE(YEAR(A303),1,1),$A$4:$A$503,"&lt;="&amp;A303))</f>
        <v/>
      </c>
      <c r="M303" s="13" t="n"/>
      <c r="N303" s="13" t="n"/>
    </row>
    <row r="304">
      <c r="A304" s="12" t="n"/>
      <c r="B304" s="13" t="n"/>
      <c r="C304" s="13" t="n"/>
      <c r="D304" s="13" t="n"/>
      <c r="E304" s="14" t="n"/>
      <c r="F304" s="15" t="n"/>
      <c r="G304" s="14" t="n"/>
      <c r="H304" s="14" t="n"/>
      <c r="I304" s="15">
        <f>IF(OR(E304="",F304=""),"",IF(E304="경조금",200000,30000))</f>
        <v/>
      </c>
      <c r="J304" s="14">
        <f>IF(I304="","",IF(F304&gt;I304,"초과",""))</f>
        <v/>
      </c>
      <c r="K304" s="14">
        <f>IF(J304&lt;&gt;"초과","",IF(OR(G304="",G304="간이영수증",G304="없음(청첩장·부고만)",AND(G304="신용카드",H304&lt;&gt;"법인")),"확인 필요",""))</f>
        <v/>
      </c>
      <c r="L304" s="15">
        <f>IF(OR(A304="",F304=""),"",SUMIFS($F$4:$F$503,$A$4:$A$503,"&gt;="&amp;DATE(YEAR(A304),1,1),$A$4:$A$503,"&lt;="&amp;A304))</f>
        <v/>
      </c>
      <c r="M304" s="13" t="n"/>
      <c r="N304" s="13" t="n"/>
    </row>
    <row r="305">
      <c r="A305" s="12" t="n"/>
      <c r="B305" s="13" t="n"/>
      <c r="C305" s="13" t="n"/>
      <c r="D305" s="13" t="n"/>
      <c r="E305" s="14" t="n"/>
      <c r="F305" s="15" t="n"/>
      <c r="G305" s="14" t="n"/>
      <c r="H305" s="14" t="n"/>
      <c r="I305" s="15">
        <f>IF(OR(E305="",F305=""),"",IF(E305="경조금",200000,30000))</f>
        <v/>
      </c>
      <c r="J305" s="14">
        <f>IF(I305="","",IF(F305&gt;I305,"초과",""))</f>
        <v/>
      </c>
      <c r="K305" s="14">
        <f>IF(J305&lt;&gt;"초과","",IF(OR(G305="",G305="간이영수증",G305="없음(청첩장·부고만)",AND(G305="신용카드",H305&lt;&gt;"법인")),"확인 필요",""))</f>
        <v/>
      </c>
      <c r="L305" s="15">
        <f>IF(OR(A305="",F305=""),"",SUMIFS($F$4:$F$503,$A$4:$A$503,"&gt;="&amp;DATE(YEAR(A305),1,1),$A$4:$A$503,"&lt;="&amp;A305))</f>
        <v/>
      </c>
      <c r="M305" s="13" t="n"/>
      <c r="N305" s="13" t="n"/>
    </row>
    <row r="306">
      <c r="A306" s="12" t="n"/>
      <c r="B306" s="13" t="n"/>
      <c r="C306" s="13" t="n"/>
      <c r="D306" s="13" t="n"/>
      <c r="E306" s="14" t="n"/>
      <c r="F306" s="15" t="n"/>
      <c r="G306" s="14" t="n"/>
      <c r="H306" s="14" t="n"/>
      <c r="I306" s="15">
        <f>IF(OR(E306="",F306=""),"",IF(E306="경조금",200000,30000))</f>
        <v/>
      </c>
      <c r="J306" s="14">
        <f>IF(I306="","",IF(F306&gt;I306,"초과",""))</f>
        <v/>
      </c>
      <c r="K306" s="14">
        <f>IF(J306&lt;&gt;"초과","",IF(OR(G306="",G306="간이영수증",G306="없음(청첩장·부고만)",AND(G306="신용카드",H306&lt;&gt;"법인")),"확인 필요",""))</f>
        <v/>
      </c>
      <c r="L306" s="15">
        <f>IF(OR(A306="",F306=""),"",SUMIFS($F$4:$F$503,$A$4:$A$503,"&gt;="&amp;DATE(YEAR(A306),1,1),$A$4:$A$503,"&lt;="&amp;A306))</f>
        <v/>
      </c>
      <c r="M306" s="13" t="n"/>
      <c r="N306" s="13" t="n"/>
    </row>
    <row r="307">
      <c r="A307" s="12" t="n"/>
      <c r="B307" s="13" t="n"/>
      <c r="C307" s="13" t="n"/>
      <c r="D307" s="13" t="n"/>
      <c r="E307" s="14" t="n"/>
      <c r="F307" s="15" t="n"/>
      <c r="G307" s="14" t="n"/>
      <c r="H307" s="14" t="n"/>
      <c r="I307" s="15">
        <f>IF(OR(E307="",F307=""),"",IF(E307="경조금",200000,30000))</f>
        <v/>
      </c>
      <c r="J307" s="14">
        <f>IF(I307="","",IF(F307&gt;I307,"초과",""))</f>
        <v/>
      </c>
      <c r="K307" s="14">
        <f>IF(J307&lt;&gt;"초과","",IF(OR(G307="",G307="간이영수증",G307="없음(청첩장·부고만)",AND(G307="신용카드",H307&lt;&gt;"법인")),"확인 필요",""))</f>
        <v/>
      </c>
      <c r="L307" s="15">
        <f>IF(OR(A307="",F307=""),"",SUMIFS($F$4:$F$503,$A$4:$A$503,"&gt;="&amp;DATE(YEAR(A307),1,1),$A$4:$A$503,"&lt;="&amp;A307))</f>
        <v/>
      </c>
      <c r="M307" s="13" t="n"/>
      <c r="N307" s="13" t="n"/>
    </row>
    <row r="308">
      <c r="A308" s="12" t="n"/>
      <c r="B308" s="13" t="n"/>
      <c r="C308" s="13" t="n"/>
      <c r="D308" s="13" t="n"/>
      <c r="E308" s="14" t="n"/>
      <c r="F308" s="15" t="n"/>
      <c r="G308" s="14" t="n"/>
      <c r="H308" s="14" t="n"/>
      <c r="I308" s="15">
        <f>IF(OR(E308="",F308=""),"",IF(E308="경조금",200000,30000))</f>
        <v/>
      </c>
      <c r="J308" s="14">
        <f>IF(I308="","",IF(F308&gt;I308,"초과",""))</f>
        <v/>
      </c>
      <c r="K308" s="14">
        <f>IF(J308&lt;&gt;"초과","",IF(OR(G308="",G308="간이영수증",G308="없음(청첩장·부고만)",AND(G308="신용카드",H308&lt;&gt;"법인")),"확인 필요",""))</f>
        <v/>
      </c>
      <c r="L308" s="15">
        <f>IF(OR(A308="",F308=""),"",SUMIFS($F$4:$F$503,$A$4:$A$503,"&gt;="&amp;DATE(YEAR(A308),1,1),$A$4:$A$503,"&lt;="&amp;A308))</f>
        <v/>
      </c>
      <c r="M308" s="13" t="n"/>
      <c r="N308" s="13" t="n"/>
    </row>
    <row r="309">
      <c r="A309" s="12" t="n"/>
      <c r="B309" s="13" t="n"/>
      <c r="C309" s="13" t="n"/>
      <c r="D309" s="13" t="n"/>
      <c r="E309" s="14" t="n"/>
      <c r="F309" s="15" t="n"/>
      <c r="G309" s="14" t="n"/>
      <c r="H309" s="14" t="n"/>
      <c r="I309" s="15">
        <f>IF(OR(E309="",F309=""),"",IF(E309="경조금",200000,30000))</f>
        <v/>
      </c>
      <c r="J309" s="14">
        <f>IF(I309="","",IF(F309&gt;I309,"초과",""))</f>
        <v/>
      </c>
      <c r="K309" s="14">
        <f>IF(J309&lt;&gt;"초과","",IF(OR(G309="",G309="간이영수증",G309="없음(청첩장·부고만)",AND(G309="신용카드",H309&lt;&gt;"법인")),"확인 필요",""))</f>
        <v/>
      </c>
      <c r="L309" s="15">
        <f>IF(OR(A309="",F309=""),"",SUMIFS($F$4:$F$503,$A$4:$A$503,"&gt;="&amp;DATE(YEAR(A309),1,1),$A$4:$A$503,"&lt;="&amp;A309))</f>
        <v/>
      </c>
      <c r="M309" s="13" t="n"/>
      <c r="N309" s="13" t="n"/>
    </row>
    <row r="310">
      <c r="A310" s="12" t="n"/>
      <c r="B310" s="13" t="n"/>
      <c r="C310" s="13" t="n"/>
      <c r="D310" s="13" t="n"/>
      <c r="E310" s="14" t="n"/>
      <c r="F310" s="15" t="n"/>
      <c r="G310" s="14" t="n"/>
      <c r="H310" s="14" t="n"/>
      <c r="I310" s="15">
        <f>IF(OR(E310="",F310=""),"",IF(E310="경조금",200000,30000))</f>
        <v/>
      </c>
      <c r="J310" s="14">
        <f>IF(I310="","",IF(F310&gt;I310,"초과",""))</f>
        <v/>
      </c>
      <c r="K310" s="14">
        <f>IF(J310&lt;&gt;"초과","",IF(OR(G310="",G310="간이영수증",G310="없음(청첩장·부고만)",AND(G310="신용카드",H310&lt;&gt;"법인")),"확인 필요",""))</f>
        <v/>
      </c>
      <c r="L310" s="15">
        <f>IF(OR(A310="",F310=""),"",SUMIFS($F$4:$F$503,$A$4:$A$503,"&gt;="&amp;DATE(YEAR(A310),1,1),$A$4:$A$503,"&lt;="&amp;A310))</f>
        <v/>
      </c>
      <c r="M310" s="13" t="n"/>
      <c r="N310" s="13" t="n"/>
    </row>
    <row r="311">
      <c r="A311" s="12" t="n"/>
      <c r="B311" s="13" t="n"/>
      <c r="C311" s="13" t="n"/>
      <c r="D311" s="13" t="n"/>
      <c r="E311" s="14" t="n"/>
      <c r="F311" s="15" t="n"/>
      <c r="G311" s="14" t="n"/>
      <c r="H311" s="14" t="n"/>
      <c r="I311" s="15">
        <f>IF(OR(E311="",F311=""),"",IF(E311="경조금",200000,30000))</f>
        <v/>
      </c>
      <c r="J311" s="14">
        <f>IF(I311="","",IF(F311&gt;I311,"초과",""))</f>
        <v/>
      </c>
      <c r="K311" s="14">
        <f>IF(J311&lt;&gt;"초과","",IF(OR(G311="",G311="간이영수증",G311="없음(청첩장·부고만)",AND(G311="신용카드",H311&lt;&gt;"법인")),"확인 필요",""))</f>
        <v/>
      </c>
      <c r="L311" s="15">
        <f>IF(OR(A311="",F311=""),"",SUMIFS($F$4:$F$503,$A$4:$A$503,"&gt;="&amp;DATE(YEAR(A311),1,1),$A$4:$A$503,"&lt;="&amp;A311))</f>
        <v/>
      </c>
      <c r="M311" s="13" t="n"/>
      <c r="N311" s="13" t="n"/>
    </row>
    <row r="312">
      <c r="A312" s="12" t="n"/>
      <c r="B312" s="13" t="n"/>
      <c r="C312" s="13" t="n"/>
      <c r="D312" s="13" t="n"/>
      <c r="E312" s="14" t="n"/>
      <c r="F312" s="15" t="n"/>
      <c r="G312" s="14" t="n"/>
      <c r="H312" s="14" t="n"/>
      <c r="I312" s="15">
        <f>IF(OR(E312="",F312=""),"",IF(E312="경조금",200000,30000))</f>
        <v/>
      </c>
      <c r="J312" s="14">
        <f>IF(I312="","",IF(F312&gt;I312,"초과",""))</f>
        <v/>
      </c>
      <c r="K312" s="14">
        <f>IF(J312&lt;&gt;"초과","",IF(OR(G312="",G312="간이영수증",G312="없음(청첩장·부고만)",AND(G312="신용카드",H312&lt;&gt;"법인")),"확인 필요",""))</f>
        <v/>
      </c>
      <c r="L312" s="15">
        <f>IF(OR(A312="",F312=""),"",SUMIFS($F$4:$F$503,$A$4:$A$503,"&gt;="&amp;DATE(YEAR(A312),1,1),$A$4:$A$503,"&lt;="&amp;A312))</f>
        <v/>
      </c>
      <c r="M312" s="13" t="n"/>
      <c r="N312" s="13" t="n"/>
    </row>
    <row r="313">
      <c r="A313" s="12" t="n"/>
      <c r="B313" s="13" t="n"/>
      <c r="C313" s="13" t="n"/>
      <c r="D313" s="13" t="n"/>
      <c r="E313" s="14" t="n"/>
      <c r="F313" s="15" t="n"/>
      <c r="G313" s="14" t="n"/>
      <c r="H313" s="14" t="n"/>
      <c r="I313" s="15">
        <f>IF(OR(E313="",F313=""),"",IF(E313="경조금",200000,30000))</f>
        <v/>
      </c>
      <c r="J313" s="14">
        <f>IF(I313="","",IF(F313&gt;I313,"초과",""))</f>
        <v/>
      </c>
      <c r="K313" s="14">
        <f>IF(J313&lt;&gt;"초과","",IF(OR(G313="",G313="간이영수증",G313="없음(청첩장·부고만)",AND(G313="신용카드",H313&lt;&gt;"법인")),"확인 필요",""))</f>
        <v/>
      </c>
      <c r="L313" s="15">
        <f>IF(OR(A313="",F313=""),"",SUMIFS($F$4:$F$503,$A$4:$A$503,"&gt;="&amp;DATE(YEAR(A313),1,1),$A$4:$A$503,"&lt;="&amp;A313))</f>
        <v/>
      </c>
      <c r="M313" s="13" t="n"/>
      <c r="N313" s="13" t="n"/>
    </row>
    <row r="314">
      <c r="A314" s="12" t="n"/>
      <c r="B314" s="13" t="n"/>
      <c r="C314" s="13" t="n"/>
      <c r="D314" s="13" t="n"/>
      <c r="E314" s="14" t="n"/>
      <c r="F314" s="15" t="n"/>
      <c r="G314" s="14" t="n"/>
      <c r="H314" s="14" t="n"/>
      <c r="I314" s="15">
        <f>IF(OR(E314="",F314=""),"",IF(E314="경조금",200000,30000))</f>
        <v/>
      </c>
      <c r="J314" s="14">
        <f>IF(I314="","",IF(F314&gt;I314,"초과",""))</f>
        <v/>
      </c>
      <c r="K314" s="14">
        <f>IF(J314&lt;&gt;"초과","",IF(OR(G314="",G314="간이영수증",G314="없음(청첩장·부고만)",AND(G314="신용카드",H314&lt;&gt;"법인")),"확인 필요",""))</f>
        <v/>
      </c>
      <c r="L314" s="15">
        <f>IF(OR(A314="",F314=""),"",SUMIFS($F$4:$F$503,$A$4:$A$503,"&gt;="&amp;DATE(YEAR(A314),1,1),$A$4:$A$503,"&lt;="&amp;A314))</f>
        <v/>
      </c>
      <c r="M314" s="13" t="n"/>
      <c r="N314" s="13" t="n"/>
    </row>
    <row r="315">
      <c r="A315" s="12" t="n"/>
      <c r="B315" s="13" t="n"/>
      <c r="C315" s="13" t="n"/>
      <c r="D315" s="13" t="n"/>
      <c r="E315" s="14" t="n"/>
      <c r="F315" s="15" t="n"/>
      <c r="G315" s="14" t="n"/>
      <c r="H315" s="14" t="n"/>
      <c r="I315" s="15">
        <f>IF(OR(E315="",F315=""),"",IF(E315="경조금",200000,30000))</f>
        <v/>
      </c>
      <c r="J315" s="14">
        <f>IF(I315="","",IF(F315&gt;I315,"초과",""))</f>
        <v/>
      </c>
      <c r="K315" s="14">
        <f>IF(J315&lt;&gt;"초과","",IF(OR(G315="",G315="간이영수증",G315="없음(청첩장·부고만)",AND(G315="신용카드",H315&lt;&gt;"법인")),"확인 필요",""))</f>
        <v/>
      </c>
      <c r="L315" s="15">
        <f>IF(OR(A315="",F315=""),"",SUMIFS($F$4:$F$503,$A$4:$A$503,"&gt;="&amp;DATE(YEAR(A315),1,1),$A$4:$A$503,"&lt;="&amp;A315))</f>
        <v/>
      </c>
      <c r="M315" s="13" t="n"/>
      <c r="N315" s="13" t="n"/>
    </row>
    <row r="316">
      <c r="A316" s="12" t="n"/>
      <c r="B316" s="13" t="n"/>
      <c r="C316" s="13" t="n"/>
      <c r="D316" s="13" t="n"/>
      <c r="E316" s="14" t="n"/>
      <c r="F316" s="15" t="n"/>
      <c r="G316" s="14" t="n"/>
      <c r="H316" s="14" t="n"/>
      <c r="I316" s="15">
        <f>IF(OR(E316="",F316=""),"",IF(E316="경조금",200000,30000))</f>
        <v/>
      </c>
      <c r="J316" s="14">
        <f>IF(I316="","",IF(F316&gt;I316,"초과",""))</f>
        <v/>
      </c>
      <c r="K316" s="14">
        <f>IF(J316&lt;&gt;"초과","",IF(OR(G316="",G316="간이영수증",G316="없음(청첩장·부고만)",AND(G316="신용카드",H316&lt;&gt;"법인")),"확인 필요",""))</f>
        <v/>
      </c>
      <c r="L316" s="15">
        <f>IF(OR(A316="",F316=""),"",SUMIFS($F$4:$F$503,$A$4:$A$503,"&gt;="&amp;DATE(YEAR(A316),1,1),$A$4:$A$503,"&lt;="&amp;A316))</f>
        <v/>
      </c>
      <c r="M316" s="13" t="n"/>
      <c r="N316" s="13" t="n"/>
    </row>
    <row r="317">
      <c r="A317" s="12" t="n"/>
      <c r="B317" s="13" t="n"/>
      <c r="C317" s="13" t="n"/>
      <c r="D317" s="13" t="n"/>
      <c r="E317" s="14" t="n"/>
      <c r="F317" s="15" t="n"/>
      <c r="G317" s="14" t="n"/>
      <c r="H317" s="14" t="n"/>
      <c r="I317" s="15">
        <f>IF(OR(E317="",F317=""),"",IF(E317="경조금",200000,30000))</f>
        <v/>
      </c>
      <c r="J317" s="14">
        <f>IF(I317="","",IF(F317&gt;I317,"초과",""))</f>
        <v/>
      </c>
      <c r="K317" s="14">
        <f>IF(J317&lt;&gt;"초과","",IF(OR(G317="",G317="간이영수증",G317="없음(청첩장·부고만)",AND(G317="신용카드",H317&lt;&gt;"법인")),"확인 필요",""))</f>
        <v/>
      </c>
      <c r="L317" s="15">
        <f>IF(OR(A317="",F317=""),"",SUMIFS($F$4:$F$503,$A$4:$A$503,"&gt;="&amp;DATE(YEAR(A317),1,1),$A$4:$A$503,"&lt;="&amp;A317))</f>
        <v/>
      </c>
      <c r="M317" s="13" t="n"/>
      <c r="N317" s="13" t="n"/>
    </row>
    <row r="318">
      <c r="A318" s="12" t="n"/>
      <c r="B318" s="13" t="n"/>
      <c r="C318" s="13" t="n"/>
      <c r="D318" s="13" t="n"/>
      <c r="E318" s="14" t="n"/>
      <c r="F318" s="15" t="n"/>
      <c r="G318" s="14" t="n"/>
      <c r="H318" s="14" t="n"/>
      <c r="I318" s="15">
        <f>IF(OR(E318="",F318=""),"",IF(E318="경조금",200000,30000))</f>
        <v/>
      </c>
      <c r="J318" s="14">
        <f>IF(I318="","",IF(F318&gt;I318,"초과",""))</f>
        <v/>
      </c>
      <c r="K318" s="14">
        <f>IF(J318&lt;&gt;"초과","",IF(OR(G318="",G318="간이영수증",G318="없음(청첩장·부고만)",AND(G318="신용카드",H318&lt;&gt;"법인")),"확인 필요",""))</f>
        <v/>
      </c>
      <c r="L318" s="15">
        <f>IF(OR(A318="",F318=""),"",SUMIFS($F$4:$F$503,$A$4:$A$503,"&gt;="&amp;DATE(YEAR(A318),1,1),$A$4:$A$503,"&lt;="&amp;A318))</f>
        <v/>
      </c>
      <c r="M318" s="13" t="n"/>
      <c r="N318" s="13" t="n"/>
    </row>
    <row r="319">
      <c r="A319" s="12" t="n"/>
      <c r="B319" s="13" t="n"/>
      <c r="C319" s="13" t="n"/>
      <c r="D319" s="13" t="n"/>
      <c r="E319" s="14" t="n"/>
      <c r="F319" s="15" t="n"/>
      <c r="G319" s="14" t="n"/>
      <c r="H319" s="14" t="n"/>
      <c r="I319" s="15">
        <f>IF(OR(E319="",F319=""),"",IF(E319="경조금",200000,30000))</f>
        <v/>
      </c>
      <c r="J319" s="14">
        <f>IF(I319="","",IF(F319&gt;I319,"초과",""))</f>
        <v/>
      </c>
      <c r="K319" s="14">
        <f>IF(J319&lt;&gt;"초과","",IF(OR(G319="",G319="간이영수증",G319="없음(청첩장·부고만)",AND(G319="신용카드",H319&lt;&gt;"법인")),"확인 필요",""))</f>
        <v/>
      </c>
      <c r="L319" s="15">
        <f>IF(OR(A319="",F319=""),"",SUMIFS($F$4:$F$503,$A$4:$A$503,"&gt;="&amp;DATE(YEAR(A319),1,1),$A$4:$A$503,"&lt;="&amp;A319))</f>
        <v/>
      </c>
      <c r="M319" s="13" t="n"/>
      <c r="N319" s="13" t="n"/>
    </row>
    <row r="320">
      <c r="A320" s="12" t="n"/>
      <c r="B320" s="13" t="n"/>
      <c r="C320" s="13" t="n"/>
      <c r="D320" s="13" t="n"/>
      <c r="E320" s="14" t="n"/>
      <c r="F320" s="15" t="n"/>
      <c r="G320" s="14" t="n"/>
      <c r="H320" s="14" t="n"/>
      <c r="I320" s="15">
        <f>IF(OR(E320="",F320=""),"",IF(E320="경조금",200000,30000))</f>
        <v/>
      </c>
      <c r="J320" s="14">
        <f>IF(I320="","",IF(F320&gt;I320,"초과",""))</f>
        <v/>
      </c>
      <c r="K320" s="14">
        <f>IF(J320&lt;&gt;"초과","",IF(OR(G320="",G320="간이영수증",G320="없음(청첩장·부고만)",AND(G320="신용카드",H320&lt;&gt;"법인")),"확인 필요",""))</f>
        <v/>
      </c>
      <c r="L320" s="15">
        <f>IF(OR(A320="",F320=""),"",SUMIFS($F$4:$F$503,$A$4:$A$503,"&gt;="&amp;DATE(YEAR(A320),1,1),$A$4:$A$503,"&lt;="&amp;A320))</f>
        <v/>
      </c>
      <c r="M320" s="13" t="n"/>
      <c r="N320" s="13" t="n"/>
    </row>
    <row r="321">
      <c r="A321" s="12" t="n"/>
      <c r="B321" s="13" t="n"/>
      <c r="C321" s="13" t="n"/>
      <c r="D321" s="13" t="n"/>
      <c r="E321" s="14" t="n"/>
      <c r="F321" s="15" t="n"/>
      <c r="G321" s="14" t="n"/>
      <c r="H321" s="14" t="n"/>
      <c r="I321" s="15">
        <f>IF(OR(E321="",F321=""),"",IF(E321="경조금",200000,30000))</f>
        <v/>
      </c>
      <c r="J321" s="14">
        <f>IF(I321="","",IF(F321&gt;I321,"초과",""))</f>
        <v/>
      </c>
      <c r="K321" s="14">
        <f>IF(J321&lt;&gt;"초과","",IF(OR(G321="",G321="간이영수증",G321="없음(청첩장·부고만)",AND(G321="신용카드",H321&lt;&gt;"법인")),"확인 필요",""))</f>
        <v/>
      </c>
      <c r="L321" s="15">
        <f>IF(OR(A321="",F321=""),"",SUMIFS($F$4:$F$503,$A$4:$A$503,"&gt;="&amp;DATE(YEAR(A321),1,1),$A$4:$A$503,"&lt;="&amp;A321))</f>
        <v/>
      </c>
      <c r="M321" s="13" t="n"/>
      <c r="N321" s="13" t="n"/>
    </row>
    <row r="322">
      <c r="A322" s="12" t="n"/>
      <c r="B322" s="13" t="n"/>
      <c r="C322" s="13" t="n"/>
      <c r="D322" s="13" t="n"/>
      <c r="E322" s="14" t="n"/>
      <c r="F322" s="15" t="n"/>
      <c r="G322" s="14" t="n"/>
      <c r="H322" s="14" t="n"/>
      <c r="I322" s="15">
        <f>IF(OR(E322="",F322=""),"",IF(E322="경조금",200000,30000))</f>
        <v/>
      </c>
      <c r="J322" s="14">
        <f>IF(I322="","",IF(F322&gt;I322,"초과",""))</f>
        <v/>
      </c>
      <c r="K322" s="14">
        <f>IF(J322&lt;&gt;"초과","",IF(OR(G322="",G322="간이영수증",G322="없음(청첩장·부고만)",AND(G322="신용카드",H322&lt;&gt;"법인")),"확인 필요",""))</f>
        <v/>
      </c>
      <c r="L322" s="15">
        <f>IF(OR(A322="",F322=""),"",SUMIFS($F$4:$F$503,$A$4:$A$503,"&gt;="&amp;DATE(YEAR(A322),1,1),$A$4:$A$503,"&lt;="&amp;A322))</f>
        <v/>
      </c>
      <c r="M322" s="13" t="n"/>
      <c r="N322" s="13" t="n"/>
    </row>
    <row r="323">
      <c r="A323" s="12" t="n"/>
      <c r="B323" s="13" t="n"/>
      <c r="C323" s="13" t="n"/>
      <c r="D323" s="13" t="n"/>
      <c r="E323" s="14" t="n"/>
      <c r="F323" s="15" t="n"/>
      <c r="G323" s="14" t="n"/>
      <c r="H323" s="14" t="n"/>
      <c r="I323" s="15">
        <f>IF(OR(E323="",F323=""),"",IF(E323="경조금",200000,30000))</f>
        <v/>
      </c>
      <c r="J323" s="14">
        <f>IF(I323="","",IF(F323&gt;I323,"초과",""))</f>
        <v/>
      </c>
      <c r="K323" s="14">
        <f>IF(J323&lt;&gt;"초과","",IF(OR(G323="",G323="간이영수증",G323="없음(청첩장·부고만)",AND(G323="신용카드",H323&lt;&gt;"법인")),"확인 필요",""))</f>
        <v/>
      </c>
      <c r="L323" s="15">
        <f>IF(OR(A323="",F323=""),"",SUMIFS($F$4:$F$503,$A$4:$A$503,"&gt;="&amp;DATE(YEAR(A323),1,1),$A$4:$A$503,"&lt;="&amp;A323))</f>
        <v/>
      </c>
      <c r="M323" s="13" t="n"/>
      <c r="N323" s="13" t="n"/>
    </row>
    <row r="324">
      <c r="A324" s="12" t="n"/>
      <c r="B324" s="13" t="n"/>
      <c r="C324" s="13" t="n"/>
      <c r="D324" s="13" t="n"/>
      <c r="E324" s="14" t="n"/>
      <c r="F324" s="15" t="n"/>
      <c r="G324" s="14" t="n"/>
      <c r="H324" s="14" t="n"/>
      <c r="I324" s="15">
        <f>IF(OR(E324="",F324=""),"",IF(E324="경조금",200000,30000))</f>
        <v/>
      </c>
      <c r="J324" s="14">
        <f>IF(I324="","",IF(F324&gt;I324,"초과",""))</f>
        <v/>
      </c>
      <c r="K324" s="14">
        <f>IF(J324&lt;&gt;"초과","",IF(OR(G324="",G324="간이영수증",G324="없음(청첩장·부고만)",AND(G324="신용카드",H324&lt;&gt;"법인")),"확인 필요",""))</f>
        <v/>
      </c>
      <c r="L324" s="15">
        <f>IF(OR(A324="",F324=""),"",SUMIFS($F$4:$F$503,$A$4:$A$503,"&gt;="&amp;DATE(YEAR(A324),1,1),$A$4:$A$503,"&lt;="&amp;A324))</f>
        <v/>
      </c>
      <c r="M324" s="13" t="n"/>
      <c r="N324" s="13" t="n"/>
    </row>
    <row r="325">
      <c r="A325" s="12" t="n"/>
      <c r="B325" s="13" t="n"/>
      <c r="C325" s="13" t="n"/>
      <c r="D325" s="13" t="n"/>
      <c r="E325" s="14" t="n"/>
      <c r="F325" s="15" t="n"/>
      <c r="G325" s="14" t="n"/>
      <c r="H325" s="14" t="n"/>
      <c r="I325" s="15">
        <f>IF(OR(E325="",F325=""),"",IF(E325="경조금",200000,30000))</f>
        <v/>
      </c>
      <c r="J325" s="14">
        <f>IF(I325="","",IF(F325&gt;I325,"초과",""))</f>
        <v/>
      </c>
      <c r="K325" s="14">
        <f>IF(J325&lt;&gt;"초과","",IF(OR(G325="",G325="간이영수증",G325="없음(청첩장·부고만)",AND(G325="신용카드",H325&lt;&gt;"법인")),"확인 필요",""))</f>
        <v/>
      </c>
      <c r="L325" s="15">
        <f>IF(OR(A325="",F325=""),"",SUMIFS($F$4:$F$503,$A$4:$A$503,"&gt;="&amp;DATE(YEAR(A325),1,1),$A$4:$A$503,"&lt;="&amp;A325))</f>
        <v/>
      </c>
      <c r="M325" s="13" t="n"/>
      <c r="N325" s="13" t="n"/>
    </row>
    <row r="326">
      <c r="A326" s="12" t="n"/>
      <c r="B326" s="13" t="n"/>
      <c r="C326" s="13" t="n"/>
      <c r="D326" s="13" t="n"/>
      <c r="E326" s="14" t="n"/>
      <c r="F326" s="15" t="n"/>
      <c r="G326" s="14" t="n"/>
      <c r="H326" s="14" t="n"/>
      <c r="I326" s="15">
        <f>IF(OR(E326="",F326=""),"",IF(E326="경조금",200000,30000))</f>
        <v/>
      </c>
      <c r="J326" s="14">
        <f>IF(I326="","",IF(F326&gt;I326,"초과",""))</f>
        <v/>
      </c>
      <c r="K326" s="14">
        <f>IF(J326&lt;&gt;"초과","",IF(OR(G326="",G326="간이영수증",G326="없음(청첩장·부고만)",AND(G326="신용카드",H326&lt;&gt;"법인")),"확인 필요",""))</f>
        <v/>
      </c>
      <c r="L326" s="15">
        <f>IF(OR(A326="",F326=""),"",SUMIFS($F$4:$F$503,$A$4:$A$503,"&gt;="&amp;DATE(YEAR(A326),1,1),$A$4:$A$503,"&lt;="&amp;A326))</f>
        <v/>
      </c>
      <c r="M326" s="13" t="n"/>
      <c r="N326" s="13" t="n"/>
    </row>
    <row r="327">
      <c r="A327" s="12" t="n"/>
      <c r="B327" s="13" t="n"/>
      <c r="C327" s="13" t="n"/>
      <c r="D327" s="13" t="n"/>
      <c r="E327" s="14" t="n"/>
      <c r="F327" s="15" t="n"/>
      <c r="G327" s="14" t="n"/>
      <c r="H327" s="14" t="n"/>
      <c r="I327" s="15">
        <f>IF(OR(E327="",F327=""),"",IF(E327="경조금",200000,30000))</f>
        <v/>
      </c>
      <c r="J327" s="14">
        <f>IF(I327="","",IF(F327&gt;I327,"초과",""))</f>
        <v/>
      </c>
      <c r="K327" s="14">
        <f>IF(J327&lt;&gt;"초과","",IF(OR(G327="",G327="간이영수증",G327="없음(청첩장·부고만)",AND(G327="신용카드",H327&lt;&gt;"법인")),"확인 필요",""))</f>
        <v/>
      </c>
      <c r="L327" s="15">
        <f>IF(OR(A327="",F327=""),"",SUMIFS($F$4:$F$503,$A$4:$A$503,"&gt;="&amp;DATE(YEAR(A327),1,1),$A$4:$A$503,"&lt;="&amp;A327))</f>
        <v/>
      </c>
      <c r="M327" s="13" t="n"/>
      <c r="N327" s="13" t="n"/>
    </row>
    <row r="328">
      <c r="A328" s="12" t="n"/>
      <c r="B328" s="13" t="n"/>
      <c r="C328" s="13" t="n"/>
      <c r="D328" s="13" t="n"/>
      <c r="E328" s="14" t="n"/>
      <c r="F328" s="15" t="n"/>
      <c r="G328" s="14" t="n"/>
      <c r="H328" s="14" t="n"/>
      <c r="I328" s="15">
        <f>IF(OR(E328="",F328=""),"",IF(E328="경조금",200000,30000))</f>
        <v/>
      </c>
      <c r="J328" s="14">
        <f>IF(I328="","",IF(F328&gt;I328,"초과",""))</f>
        <v/>
      </c>
      <c r="K328" s="14">
        <f>IF(J328&lt;&gt;"초과","",IF(OR(G328="",G328="간이영수증",G328="없음(청첩장·부고만)",AND(G328="신용카드",H328&lt;&gt;"법인")),"확인 필요",""))</f>
        <v/>
      </c>
      <c r="L328" s="15">
        <f>IF(OR(A328="",F328=""),"",SUMIFS($F$4:$F$503,$A$4:$A$503,"&gt;="&amp;DATE(YEAR(A328),1,1),$A$4:$A$503,"&lt;="&amp;A328))</f>
        <v/>
      </c>
      <c r="M328" s="13" t="n"/>
      <c r="N328" s="13" t="n"/>
    </row>
    <row r="329">
      <c r="A329" s="12" t="n"/>
      <c r="B329" s="13" t="n"/>
      <c r="C329" s="13" t="n"/>
      <c r="D329" s="13" t="n"/>
      <c r="E329" s="14" t="n"/>
      <c r="F329" s="15" t="n"/>
      <c r="G329" s="14" t="n"/>
      <c r="H329" s="14" t="n"/>
      <c r="I329" s="15">
        <f>IF(OR(E329="",F329=""),"",IF(E329="경조금",200000,30000))</f>
        <v/>
      </c>
      <c r="J329" s="14">
        <f>IF(I329="","",IF(F329&gt;I329,"초과",""))</f>
        <v/>
      </c>
      <c r="K329" s="14">
        <f>IF(J329&lt;&gt;"초과","",IF(OR(G329="",G329="간이영수증",G329="없음(청첩장·부고만)",AND(G329="신용카드",H329&lt;&gt;"법인")),"확인 필요",""))</f>
        <v/>
      </c>
      <c r="L329" s="15">
        <f>IF(OR(A329="",F329=""),"",SUMIFS($F$4:$F$503,$A$4:$A$503,"&gt;="&amp;DATE(YEAR(A329),1,1),$A$4:$A$503,"&lt;="&amp;A329))</f>
        <v/>
      </c>
      <c r="M329" s="13" t="n"/>
      <c r="N329" s="13" t="n"/>
    </row>
    <row r="330">
      <c r="A330" s="12" t="n"/>
      <c r="B330" s="13" t="n"/>
      <c r="C330" s="13" t="n"/>
      <c r="D330" s="13" t="n"/>
      <c r="E330" s="14" t="n"/>
      <c r="F330" s="15" t="n"/>
      <c r="G330" s="14" t="n"/>
      <c r="H330" s="14" t="n"/>
      <c r="I330" s="15">
        <f>IF(OR(E330="",F330=""),"",IF(E330="경조금",200000,30000))</f>
        <v/>
      </c>
      <c r="J330" s="14">
        <f>IF(I330="","",IF(F330&gt;I330,"초과",""))</f>
        <v/>
      </c>
      <c r="K330" s="14">
        <f>IF(J330&lt;&gt;"초과","",IF(OR(G330="",G330="간이영수증",G330="없음(청첩장·부고만)",AND(G330="신용카드",H330&lt;&gt;"법인")),"확인 필요",""))</f>
        <v/>
      </c>
      <c r="L330" s="15">
        <f>IF(OR(A330="",F330=""),"",SUMIFS($F$4:$F$503,$A$4:$A$503,"&gt;="&amp;DATE(YEAR(A330),1,1),$A$4:$A$503,"&lt;="&amp;A330))</f>
        <v/>
      </c>
      <c r="M330" s="13" t="n"/>
      <c r="N330" s="13" t="n"/>
    </row>
    <row r="331">
      <c r="A331" s="12" t="n"/>
      <c r="B331" s="13" t="n"/>
      <c r="C331" s="13" t="n"/>
      <c r="D331" s="13" t="n"/>
      <c r="E331" s="14" t="n"/>
      <c r="F331" s="15" t="n"/>
      <c r="G331" s="14" t="n"/>
      <c r="H331" s="14" t="n"/>
      <c r="I331" s="15">
        <f>IF(OR(E331="",F331=""),"",IF(E331="경조금",200000,30000))</f>
        <v/>
      </c>
      <c r="J331" s="14">
        <f>IF(I331="","",IF(F331&gt;I331,"초과",""))</f>
        <v/>
      </c>
      <c r="K331" s="14">
        <f>IF(J331&lt;&gt;"초과","",IF(OR(G331="",G331="간이영수증",G331="없음(청첩장·부고만)",AND(G331="신용카드",H331&lt;&gt;"법인")),"확인 필요",""))</f>
        <v/>
      </c>
      <c r="L331" s="15">
        <f>IF(OR(A331="",F331=""),"",SUMIFS($F$4:$F$503,$A$4:$A$503,"&gt;="&amp;DATE(YEAR(A331),1,1),$A$4:$A$503,"&lt;="&amp;A331))</f>
        <v/>
      </c>
      <c r="M331" s="13" t="n"/>
      <c r="N331" s="13" t="n"/>
    </row>
    <row r="332">
      <c r="A332" s="12" t="n"/>
      <c r="B332" s="13" t="n"/>
      <c r="C332" s="13" t="n"/>
      <c r="D332" s="13" t="n"/>
      <c r="E332" s="14" t="n"/>
      <c r="F332" s="15" t="n"/>
      <c r="G332" s="14" t="n"/>
      <c r="H332" s="14" t="n"/>
      <c r="I332" s="15">
        <f>IF(OR(E332="",F332=""),"",IF(E332="경조금",200000,30000))</f>
        <v/>
      </c>
      <c r="J332" s="14">
        <f>IF(I332="","",IF(F332&gt;I332,"초과",""))</f>
        <v/>
      </c>
      <c r="K332" s="14">
        <f>IF(J332&lt;&gt;"초과","",IF(OR(G332="",G332="간이영수증",G332="없음(청첩장·부고만)",AND(G332="신용카드",H332&lt;&gt;"법인")),"확인 필요",""))</f>
        <v/>
      </c>
      <c r="L332" s="15">
        <f>IF(OR(A332="",F332=""),"",SUMIFS($F$4:$F$503,$A$4:$A$503,"&gt;="&amp;DATE(YEAR(A332),1,1),$A$4:$A$503,"&lt;="&amp;A332))</f>
        <v/>
      </c>
      <c r="M332" s="13" t="n"/>
      <c r="N332" s="13" t="n"/>
    </row>
    <row r="333">
      <c r="A333" s="12" t="n"/>
      <c r="B333" s="13" t="n"/>
      <c r="C333" s="13" t="n"/>
      <c r="D333" s="13" t="n"/>
      <c r="E333" s="14" t="n"/>
      <c r="F333" s="15" t="n"/>
      <c r="G333" s="14" t="n"/>
      <c r="H333" s="14" t="n"/>
      <c r="I333" s="15">
        <f>IF(OR(E333="",F333=""),"",IF(E333="경조금",200000,30000))</f>
        <v/>
      </c>
      <c r="J333" s="14">
        <f>IF(I333="","",IF(F333&gt;I333,"초과",""))</f>
        <v/>
      </c>
      <c r="K333" s="14">
        <f>IF(J333&lt;&gt;"초과","",IF(OR(G333="",G333="간이영수증",G333="없음(청첩장·부고만)",AND(G333="신용카드",H333&lt;&gt;"법인")),"확인 필요",""))</f>
        <v/>
      </c>
      <c r="L333" s="15">
        <f>IF(OR(A333="",F333=""),"",SUMIFS($F$4:$F$503,$A$4:$A$503,"&gt;="&amp;DATE(YEAR(A333),1,1),$A$4:$A$503,"&lt;="&amp;A333))</f>
        <v/>
      </c>
      <c r="M333" s="13" t="n"/>
      <c r="N333" s="13" t="n"/>
    </row>
    <row r="334">
      <c r="A334" s="12" t="n"/>
      <c r="B334" s="13" t="n"/>
      <c r="C334" s="13" t="n"/>
      <c r="D334" s="13" t="n"/>
      <c r="E334" s="14" t="n"/>
      <c r="F334" s="15" t="n"/>
      <c r="G334" s="14" t="n"/>
      <c r="H334" s="14" t="n"/>
      <c r="I334" s="15">
        <f>IF(OR(E334="",F334=""),"",IF(E334="경조금",200000,30000))</f>
        <v/>
      </c>
      <c r="J334" s="14">
        <f>IF(I334="","",IF(F334&gt;I334,"초과",""))</f>
        <v/>
      </c>
      <c r="K334" s="14">
        <f>IF(J334&lt;&gt;"초과","",IF(OR(G334="",G334="간이영수증",G334="없음(청첩장·부고만)",AND(G334="신용카드",H334&lt;&gt;"법인")),"확인 필요",""))</f>
        <v/>
      </c>
      <c r="L334" s="15">
        <f>IF(OR(A334="",F334=""),"",SUMIFS($F$4:$F$503,$A$4:$A$503,"&gt;="&amp;DATE(YEAR(A334),1,1),$A$4:$A$503,"&lt;="&amp;A334))</f>
        <v/>
      </c>
      <c r="M334" s="13" t="n"/>
      <c r="N334" s="13" t="n"/>
    </row>
    <row r="335">
      <c r="A335" s="12" t="n"/>
      <c r="B335" s="13" t="n"/>
      <c r="C335" s="13" t="n"/>
      <c r="D335" s="13" t="n"/>
      <c r="E335" s="14" t="n"/>
      <c r="F335" s="15" t="n"/>
      <c r="G335" s="14" t="n"/>
      <c r="H335" s="14" t="n"/>
      <c r="I335" s="15">
        <f>IF(OR(E335="",F335=""),"",IF(E335="경조금",200000,30000))</f>
        <v/>
      </c>
      <c r="J335" s="14">
        <f>IF(I335="","",IF(F335&gt;I335,"초과",""))</f>
        <v/>
      </c>
      <c r="K335" s="14">
        <f>IF(J335&lt;&gt;"초과","",IF(OR(G335="",G335="간이영수증",G335="없음(청첩장·부고만)",AND(G335="신용카드",H335&lt;&gt;"법인")),"확인 필요",""))</f>
        <v/>
      </c>
      <c r="L335" s="15">
        <f>IF(OR(A335="",F335=""),"",SUMIFS($F$4:$F$503,$A$4:$A$503,"&gt;="&amp;DATE(YEAR(A335),1,1),$A$4:$A$503,"&lt;="&amp;A335))</f>
        <v/>
      </c>
      <c r="M335" s="13" t="n"/>
      <c r="N335" s="13" t="n"/>
    </row>
    <row r="336">
      <c r="A336" s="12" t="n"/>
      <c r="B336" s="13" t="n"/>
      <c r="C336" s="13" t="n"/>
      <c r="D336" s="13" t="n"/>
      <c r="E336" s="14" t="n"/>
      <c r="F336" s="15" t="n"/>
      <c r="G336" s="14" t="n"/>
      <c r="H336" s="14" t="n"/>
      <c r="I336" s="15">
        <f>IF(OR(E336="",F336=""),"",IF(E336="경조금",200000,30000))</f>
        <v/>
      </c>
      <c r="J336" s="14">
        <f>IF(I336="","",IF(F336&gt;I336,"초과",""))</f>
        <v/>
      </c>
      <c r="K336" s="14">
        <f>IF(J336&lt;&gt;"초과","",IF(OR(G336="",G336="간이영수증",G336="없음(청첩장·부고만)",AND(G336="신용카드",H336&lt;&gt;"법인")),"확인 필요",""))</f>
        <v/>
      </c>
      <c r="L336" s="15">
        <f>IF(OR(A336="",F336=""),"",SUMIFS($F$4:$F$503,$A$4:$A$503,"&gt;="&amp;DATE(YEAR(A336),1,1),$A$4:$A$503,"&lt;="&amp;A336))</f>
        <v/>
      </c>
      <c r="M336" s="13" t="n"/>
      <c r="N336" s="13" t="n"/>
    </row>
    <row r="337">
      <c r="A337" s="12" t="n"/>
      <c r="B337" s="13" t="n"/>
      <c r="C337" s="13" t="n"/>
      <c r="D337" s="13" t="n"/>
      <c r="E337" s="14" t="n"/>
      <c r="F337" s="15" t="n"/>
      <c r="G337" s="14" t="n"/>
      <c r="H337" s="14" t="n"/>
      <c r="I337" s="15">
        <f>IF(OR(E337="",F337=""),"",IF(E337="경조금",200000,30000))</f>
        <v/>
      </c>
      <c r="J337" s="14">
        <f>IF(I337="","",IF(F337&gt;I337,"초과",""))</f>
        <v/>
      </c>
      <c r="K337" s="14">
        <f>IF(J337&lt;&gt;"초과","",IF(OR(G337="",G337="간이영수증",G337="없음(청첩장·부고만)",AND(G337="신용카드",H337&lt;&gt;"법인")),"확인 필요",""))</f>
        <v/>
      </c>
      <c r="L337" s="15">
        <f>IF(OR(A337="",F337=""),"",SUMIFS($F$4:$F$503,$A$4:$A$503,"&gt;="&amp;DATE(YEAR(A337),1,1),$A$4:$A$503,"&lt;="&amp;A337))</f>
        <v/>
      </c>
      <c r="M337" s="13" t="n"/>
      <c r="N337" s="13" t="n"/>
    </row>
    <row r="338">
      <c r="A338" s="12" t="n"/>
      <c r="B338" s="13" t="n"/>
      <c r="C338" s="13" t="n"/>
      <c r="D338" s="13" t="n"/>
      <c r="E338" s="14" t="n"/>
      <c r="F338" s="15" t="n"/>
      <c r="G338" s="14" t="n"/>
      <c r="H338" s="14" t="n"/>
      <c r="I338" s="15">
        <f>IF(OR(E338="",F338=""),"",IF(E338="경조금",200000,30000))</f>
        <v/>
      </c>
      <c r="J338" s="14">
        <f>IF(I338="","",IF(F338&gt;I338,"초과",""))</f>
        <v/>
      </c>
      <c r="K338" s="14">
        <f>IF(J338&lt;&gt;"초과","",IF(OR(G338="",G338="간이영수증",G338="없음(청첩장·부고만)",AND(G338="신용카드",H338&lt;&gt;"법인")),"확인 필요",""))</f>
        <v/>
      </c>
      <c r="L338" s="15">
        <f>IF(OR(A338="",F338=""),"",SUMIFS($F$4:$F$503,$A$4:$A$503,"&gt;="&amp;DATE(YEAR(A338),1,1),$A$4:$A$503,"&lt;="&amp;A338))</f>
        <v/>
      </c>
      <c r="M338" s="13" t="n"/>
      <c r="N338" s="13" t="n"/>
    </row>
    <row r="339">
      <c r="A339" s="12" t="n"/>
      <c r="B339" s="13" t="n"/>
      <c r="C339" s="13" t="n"/>
      <c r="D339" s="13" t="n"/>
      <c r="E339" s="14" t="n"/>
      <c r="F339" s="15" t="n"/>
      <c r="G339" s="14" t="n"/>
      <c r="H339" s="14" t="n"/>
      <c r="I339" s="15">
        <f>IF(OR(E339="",F339=""),"",IF(E339="경조금",200000,30000))</f>
        <v/>
      </c>
      <c r="J339" s="14">
        <f>IF(I339="","",IF(F339&gt;I339,"초과",""))</f>
        <v/>
      </c>
      <c r="K339" s="14">
        <f>IF(J339&lt;&gt;"초과","",IF(OR(G339="",G339="간이영수증",G339="없음(청첩장·부고만)",AND(G339="신용카드",H339&lt;&gt;"법인")),"확인 필요",""))</f>
        <v/>
      </c>
      <c r="L339" s="15">
        <f>IF(OR(A339="",F339=""),"",SUMIFS($F$4:$F$503,$A$4:$A$503,"&gt;="&amp;DATE(YEAR(A339),1,1),$A$4:$A$503,"&lt;="&amp;A339))</f>
        <v/>
      </c>
      <c r="M339" s="13" t="n"/>
      <c r="N339" s="13" t="n"/>
    </row>
    <row r="340">
      <c r="A340" s="12" t="n"/>
      <c r="B340" s="13" t="n"/>
      <c r="C340" s="13" t="n"/>
      <c r="D340" s="13" t="n"/>
      <c r="E340" s="14" t="n"/>
      <c r="F340" s="15" t="n"/>
      <c r="G340" s="14" t="n"/>
      <c r="H340" s="14" t="n"/>
      <c r="I340" s="15">
        <f>IF(OR(E340="",F340=""),"",IF(E340="경조금",200000,30000))</f>
        <v/>
      </c>
      <c r="J340" s="14">
        <f>IF(I340="","",IF(F340&gt;I340,"초과",""))</f>
        <v/>
      </c>
      <c r="K340" s="14">
        <f>IF(J340&lt;&gt;"초과","",IF(OR(G340="",G340="간이영수증",G340="없음(청첩장·부고만)",AND(G340="신용카드",H340&lt;&gt;"법인")),"확인 필요",""))</f>
        <v/>
      </c>
      <c r="L340" s="15">
        <f>IF(OR(A340="",F340=""),"",SUMIFS($F$4:$F$503,$A$4:$A$503,"&gt;="&amp;DATE(YEAR(A340),1,1),$A$4:$A$503,"&lt;="&amp;A340))</f>
        <v/>
      </c>
      <c r="M340" s="13" t="n"/>
      <c r="N340" s="13" t="n"/>
    </row>
    <row r="341">
      <c r="A341" s="12" t="n"/>
      <c r="B341" s="13" t="n"/>
      <c r="C341" s="13" t="n"/>
      <c r="D341" s="13" t="n"/>
      <c r="E341" s="14" t="n"/>
      <c r="F341" s="15" t="n"/>
      <c r="G341" s="14" t="n"/>
      <c r="H341" s="14" t="n"/>
      <c r="I341" s="15">
        <f>IF(OR(E341="",F341=""),"",IF(E341="경조금",200000,30000))</f>
        <v/>
      </c>
      <c r="J341" s="14">
        <f>IF(I341="","",IF(F341&gt;I341,"초과",""))</f>
        <v/>
      </c>
      <c r="K341" s="14">
        <f>IF(J341&lt;&gt;"초과","",IF(OR(G341="",G341="간이영수증",G341="없음(청첩장·부고만)",AND(G341="신용카드",H341&lt;&gt;"법인")),"확인 필요",""))</f>
        <v/>
      </c>
      <c r="L341" s="15">
        <f>IF(OR(A341="",F341=""),"",SUMIFS($F$4:$F$503,$A$4:$A$503,"&gt;="&amp;DATE(YEAR(A341),1,1),$A$4:$A$503,"&lt;="&amp;A341))</f>
        <v/>
      </c>
      <c r="M341" s="13" t="n"/>
      <c r="N341" s="13" t="n"/>
    </row>
    <row r="342">
      <c r="A342" s="12" t="n"/>
      <c r="B342" s="13" t="n"/>
      <c r="C342" s="13" t="n"/>
      <c r="D342" s="13" t="n"/>
      <c r="E342" s="14" t="n"/>
      <c r="F342" s="15" t="n"/>
      <c r="G342" s="14" t="n"/>
      <c r="H342" s="14" t="n"/>
      <c r="I342" s="15">
        <f>IF(OR(E342="",F342=""),"",IF(E342="경조금",200000,30000))</f>
        <v/>
      </c>
      <c r="J342" s="14">
        <f>IF(I342="","",IF(F342&gt;I342,"초과",""))</f>
        <v/>
      </c>
      <c r="K342" s="14">
        <f>IF(J342&lt;&gt;"초과","",IF(OR(G342="",G342="간이영수증",G342="없음(청첩장·부고만)",AND(G342="신용카드",H342&lt;&gt;"법인")),"확인 필요",""))</f>
        <v/>
      </c>
      <c r="L342" s="15">
        <f>IF(OR(A342="",F342=""),"",SUMIFS($F$4:$F$503,$A$4:$A$503,"&gt;="&amp;DATE(YEAR(A342),1,1),$A$4:$A$503,"&lt;="&amp;A342))</f>
        <v/>
      </c>
      <c r="M342" s="13" t="n"/>
      <c r="N342" s="13" t="n"/>
    </row>
    <row r="343">
      <c r="A343" s="12" t="n"/>
      <c r="B343" s="13" t="n"/>
      <c r="C343" s="13" t="n"/>
      <c r="D343" s="13" t="n"/>
      <c r="E343" s="14" t="n"/>
      <c r="F343" s="15" t="n"/>
      <c r="G343" s="14" t="n"/>
      <c r="H343" s="14" t="n"/>
      <c r="I343" s="15">
        <f>IF(OR(E343="",F343=""),"",IF(E343="경조금",200000,30000))</f>
        <v/>
      </c>
      <c r="J343" s="14">
        <f>IF(I343="","",IF(F343&gt;I343,"초과",""))</f>
        <v/>
      </c>
      <c r="K343" s="14">
        <f>IF(J343&lt;&gt;"초과","",IF(OR(G343="",G343="간이영수증",G343="없음(청첩장·부고만)",AND(G343="신용카드",H343&lt;&gt;"법인")),"확인 필요",""))</f>
        <v/>
      </c>
      <c r="L343" s="15">
        <f>IF(OR(A343="",F343=""),"",SUMIFS($F$4:$F$503,$A$4:$A$503,"&gt;="&amp;DATE(YEAR(A343),1,1),$A$4:$A$503,"&lt;="&amp;A343))</f>
        <v/>
      </c>
      <c r="M343" s="13" t="n"/>
      <c r="N343" s="13" t="n"/>
    </row>
    <row r="344">
      <c r="A344" s="12" t="n"/>
      <c r="B344" s="13" t="n"/>
      <c r="C344" s="13" t="n"/>
      <c r="D344" s="13" t="n"/>
      <c r="E344" s="14" t="n"/>
      <c r="F344" s="15" t="n"/>
      <c r="G344" s="14" t="n"/>
      <c r="H344" s="14" t="n"/>
      <c r="I344" s="15">
        <f>IF(OR(E344="",F344=""),"",IF(E344="경조금",200000,30000))</f>
        <v/>
      </c>
      <c r="J344" s="14">
        <f>IF(I344="","",IF(F344&gt;I344,"초과",""))</f>
        <v/>
      </c>
      <c r="K344" s="14">
        <f>IF(J344&lt;&gt;"초과","",IF(OR(G344="",G344="간이영수증",G344="없음(청첩장·부고만)",AND(G344="신용카드",H344&lt;&gt;"법인")),"확인 필요",""))</f>
        <v/>
      </c>
      <c r="L344" s="15">
        <f>IF(OR(A344="",F344=""),"",SUMIFS($F$4:$F$503,$A$4:$A$503,"&gt;="&amp;DATE(YEAR(A344),1,1),$A$4:$A$503,"&lt;="&amp;A344))</f>
        <v/>
      </c>
      <c r="M344" s="13" t="n"/>
      <c r="N344" s="13" t="n"/>
    </row>
    <row r="345">
      <c r="A345" s="12" t="n"/>
      <c r="B345" s="13" t="n"/>
      <c r="C345" s="13" t="n"/>
      <c r="D345" s="13" t="n"/>
      <c r="E345" s="14" t="n"/>
      <c r="F345" s="15" t="n"/>
      <c r="G345" s="14" t="n"/>
      <c r="H345" s="14" t="n"/>
      <c r="I345" s="15">
        <f>IF(OR(E345="",F345=""),"",IF(E345="경조금",200000,30000))</f>
        <v/>
      </c>
      <c r="J345" s="14">
        <f>IF(I345="","",IF(F345&gt;I345,"초과",""))</f>
        <v/>
      </c>
      <c r="K345" s="14">
        <f>IF(J345&lt;&gt;"초과","",IF(OR(G345="",G345="간이영수증",G345="없음(청첩장·부고만)",AND(G345="신용카드",H345&lt;&gt;"법인")),"확인 필요",""))</f>
        <v/>
      </c>
      <c r="L345" s="15">
        <f>IF(OR(A345="",F345=""),"",SUMIFS($F$4:$F$503,$A$4:$A$503,"&gt;="&amp;DATE(YEAR(A345),1,1),$A$4:$A$503,"&lt;="&amp;A345))</f>
        <v/>
      </c>
      <c r="M345" s="13" t="n"/>
      <c r="N345" s="13" t="n"/>
    </row>
    <row r="346">
      <c r="A346" s="12" t="n"/>
      <c r="B346" s="13" t="n"/>
      <c r="C346" s="13" t="n"/>
      <c r="D346" s="13" t="n"/>
      <c r="E346" s="14" t="n"/>
      <c r="F346" s="15" t="n"/>
      <c r="G346" s="14" t="n"/>
      <c r="H346" s="14" t="n"/>
      <c r="I346" s="15">
        <f>IF(OR(E346="",F346=""),"",IF(E346="경조금",200000,30000))</f>
        <v/>
      </c>
      <c r="J346" s="14">
        <f>IF(I346="","",IF(F346&gt;I346,"초과",""))</f>
        <v/>
      </c>
      <c r="K346" s="14">
        <f>IF(J346&lt;&gt;"초과","",IF(OR(G346="",G346="간이영수증",G346="없음(청첩장·부고만)",AND(G346="신용카드",H346&lt;&gt;"법인")),"확인 필요",""))</f>
        <v/>
      </c>
      <c r="L346" s="15">
        <f>IF(OR(A346="",F346=""),"",SUMIFS($F$4:$F$503,$A$4:$A$503,"&gt;="&amp;DATE(YEAR(A346),1,1),$A$4:$A$503,"&lt;="&amp;A346))</f>
        <v/>
      </c>
      <c r="M346" s="13" t="n"/>
      <c r="N346" s="13" t="n"/>
    </row>
    <row r="347">
      <c r="A347" s="12" t="n"/>
      <c r="B347" s="13" t="n"/>
      <c r="C347" s="13" t="n"/>
      <c r="D347" s="13" t="n"/>
      <c r="E347" s="14" t="n"/>
      <c r="F347" s="15" t="n"/>
      <c r="G347" s="14" t="n"/>
      <c r="H347" s="14" t="n"/>
      <c r="I347" s="15">
        <f>IF(OR(E347="",F347=""),"",IF(E347="경조금",200000,30000))</f>
        <v/>
      </c>
      <c r="J347" s="14">
        <f>IF(I347="","",IF(F347&gt;I347,"초과",""))</f>
        <v/>
      </c>
      <c r="K347" s="14">
        <f>IF(J347&lt;&gt;"초과","",IF(OR(G347="",G347="간이영수증",G347="없음(청첩장·부고만)",AND(G347="신용카드",H347&lt;&gt;"법인")),"확인 필요",""))</f>
        <v/>
      </c>
      <c r="L347" s="15">
        <f>IF(OR(A347="",F347=""),"",SUMIFS($F$4:$F$503,$A$4:$A$503,"&gt;="&amp;DATE(YEAR(A347),1,1),$A$4:$A$503,"&lt;="&amp;A347))</f>
        <v/>
      </c>
      <c r="M347" s="13" t="n"/>
      <c r="N347" s="13" t="n"/>
    </row>
    <row r="348">
      <c r="A348" s="12" t="n"/>
      <c r="B348" s="13" t="n"/>
      <c r="C348" s="13" t="n"/>
      <c r="D348" s="13" t="n"/>
      <c r="E348" s="14" t="n"/>
      <c r="F348" s="15" t="n"/>
      <c r="G348" s="14" t="n"/>
      <c r="H348" s="14" t="n"/>
      <c r="I348" s="15">
        <f>IF(OR(E348="",F348=""),"",IF(E348="경조금",200000,30000))</f>
        <v/>
      </c>
      <c r="J348" s="14">
        <f>IF(I348="","",IF(F348&gt;I348,"초과",""))</f>
        <v/>
      </c>
      <c r="K348" s="14">
        <f>IF(J348&lt;&gt;"초과","",IF(OR(G348="",G348="간이영수증",G348="없음(청첩장·부고만)",AND(G348="신용카드",H348&lt;&gt;"법인")),"확인 필요",""))</f>
        <v/>
      </c>
      <c r="L348" s="15">
        <f>IF(OR(A348="",F348=""),"",SUMIFS($F$4:$F$503,$A$4:$A$503,"&gt;="&amp;DATE(YEAR(A348),1,1),$A$4:$A$503,"&lt;="&amp;A348))</f>
        <v/>
      </c>
      <c r="M348" s="13" t="n"/>
      <c r="N348" s="13" t="n"/>
    </row>
    <row r="349">
      <c r="A349" s="12" t="n"/>
      <c r="B349" s="13" t="n"/>
      <c r="C349" s="13" t="n"/>
      <c r="D349" s="13" t="n"/>
      <c r="E349" s="14" t="n"/>
      <c r="F349" s="15" t="n"/>
      <c r="G349" s="14" t="n"/>
      <c r="H349" s="14" t="n"/>
      <c r="I349" s="15">
        <f>IF(OR(E349="",F349=""),"",IF(E349="경조금",200000,30000))</f>
        <v/>
      </c>
      <c r="J349" s="14">
        <f>IF(I349="","",IF(F349&gt;I349,"초과",""))</f>
        <v/>
      </c>
      <c r="K349" s="14">
        <f>IF(J349&lt;&gt;"초과","",IF(OR(G349="",G349="간이영수증",G349="없음(청첩장·부고만)",AND(G349="신용카드",H349&lt;&gt;"법인")),"확인 필요",""))</f>
        <v/>
      </c>
      <c r="L349" s="15">
        <f>IF(OR(A349="",F349=""),"",SUMIFS($F$4:$F$503,$A$4:$A$503,"&gt;="&amp;DATE(YEAR(A349),1,1),$A$4:$A$503,"&lt;="&amp;A349))</f>
        <v/>
      </c>
      <c r="M349" s="13" t="n"/>
      <c r="N349" s="13" t="n"/>
    </row>
    <row r="350">
      <c r="A350" s="12" t="n"/>
      <c r="B350" s="13" t="n"/>
      <c r="C350" s="13" t="n"/>
      <c r="D350" s="13" t="n"/>
      <c r="E350" s="14" t="n"/>
      <c r="F350" s="15" t="n"/>
      <c r="G350" s="14" t="n"/>
      <c r="H350" s="14" t="n"/>
      <c r="I350" s="15">
        <f>IF(OR(E350="",F350=""),"",IF(E350="경조금",200000,30000))</f>
        <v/>
      </c>
      <c r="J350" s="14">
        <f>IF(I350="","",IF(F350&gt;I350,"초과",""))</f>
        <v/>
      </c>
      <c r="K350" s="14">
        <f>IF(J350&lt;&gt;"초과","",IF(OR(G350="",G350="간이영수증",G350="없음(청첩장·부고만)",AND(G350="신용카드",H350&lt;&gt;"법인")),"확인 필요",""))</f>
        <v/>
      </c>
      <c r="L350" s="15">
        <f>IF(OR(A350="",F350=""),"",SUMIFS($F$4:$F$503,$A$4:$A$503,"&gt;="&amp;DATE(YEAR(A350),1,1),$A$4:$A$503,"&lt;="&amp;A350))</f>
        <v/>
      </c>
      <c r="M350" s="13" t="n"/>
      <c r="N350" s="13" t="n"/>
    </row>
    <row r="351">
      <c r="A351" s="12" t="n"/>
      <c r="B351" s="13" t="n"/>
      <c r="C351" s="13" t="n"/>
      <c r="D351" s="13" t="n"/>
      <c r="E351" s="14" t="n"/>
      <c r="F351" s="15" t="n"/>
      <c r="G351" s="14" t="n"/>
      <c r="H351" s="14" t="n"/>
      <c r="I351" s="15">
        <f>IF(OR(E351="",F351=""),"",IF(E351="경조금",200000,30000))</f>
        <v/>
      </c>
      <c r="J351" s="14">
        <f>IF(I351="","",IF(F351&gt;I351,"초과",""))</f>
        <v/>
      </c>
      <c r="K351" s="14">
        <f>IF(J351&lt;&gt;"초과","",IF(OR(G351="",G351="간이영수증",G351="없음(청첩장·부고만)",AND(G351="신용카드",H351&lt;&gt;"법인")),"확인 필요",""))</f>
        <v/>
      </c>
      <c r="L351" s="15">
        <f>IF(OR(A351="",F351=""),"",SUMIFS($F$4:$F$503,$A$4:$A$503,"&gt;="&amp;DATE(YEAR(A351),1,1),$A$4:$A$503,"&lt;="&amp;A351))</f>
        <v/>
      </c>
      <c r="M351" s="13" t="n"/>
      <c r="N351" s="13" t="n"/>
    </row>
    <row r="352">
      <c r="A352" s="12" t="n"/>
      <c r="B352" s="13" t="n"/>
      <c r="C352" s="13" t="n"/>
      <c r="D352" s="13" t="n"/>
      <c r="E352" s="14" t="n"/>
      <c r="F352" s="15" t="n"/>
      <c r="G352" s="14" t="n"/>
      <c r="H352" s="14" t="n"/>
      <c r="I352" s="15">
        <f>IF(OR(E352="",F352=""),"",IF(E352="경조금",200000,30000))</f>
        <v/>
      </c>
      <c r="J352" s="14">
        <f>IF(I352="","",IF(F352&gt;I352,"초과",""))</f>
        <v/>
      </c>
      <c r="K352" s="14">
        <f>IF(J352&lt;&gt;"초과","",IF(OR(G352="",G352="간이영수증",G352="없음(청첩장·부고만)",AND(G352="신용카드",H352&lt;&gt;"법인")),"확인 필요",""))</f>
        <v/>
      </c>
      <c r="L352" s="15">
        <f>IF(OR(A352="",F352=""),"",SUMIFS($F$4:$F$503,$A$4:$A$503,"&gt;="&amp;DATE(YEAR(A352),1,1),$A$4:$A$503,"&lt;="&amp;A352))</f>
        <v/>
      </c>
      <c r="M352" s="13" t="n"/>
      <c r="N352" s="13" t="n"/>
    </row>
    <row r="353">
      <c r="A353" s="12" t="n"/>
      <c r="B353" s="13" t="n"/>
      <c r="C353" s="13" t="n"/>
      <c r="D353" s="13" t="n"/>
      <c r="E353" s="14" t="n"/>
      <c r="F353" s="15" t="n"/>
      <c r="G353" s="14" t="n"/>
      <c r="H353" s="14" t="n"/>
      <c r="I353" s="15">
        <f>IF(OR(E353="",F353=""),"",IF(E353="경조금",200000,30000))</f>
        <v/>
      </c>
      <c r="J353" s="14">
        <f>IF(I353="","",IF(F353&gt;I353,"초과",""))</f>
        <v/>
      </c>
      <c r="K353" s="14">
        <f>IF(J353&lt;&gt;"초과","",IF(OR(G353="",G353="간이영수증",G353="없음(청첩장·부고만)",AND(G353="신용카드",H353&lt;&gt;"법인")),"확인 필요",""))</f>
        <v/>
      </c>
      <c r="L353" s="15">
        <f>IF(OR(A353="",F353=""),"",SUMIFS($F$4:$F$503,$A$4:$A$503,"&gt;="&amp;DATE(YEAR(A353),1,1),$A$4:$A$503,"&lt;="&amp;A353))</f>
        <v/>
      </c>
      <c r="M353" s="13" t="n"/>
      <c r="N353" s="13" t="n"/>
    </row>
    <row r="354">
      <c r="A354" s="12" t="n"/>
      <c r="B354" s="13" t="n"/>
      <c r="C354" s="13" t="n"/>
      <c r="D354" s="13" t="n"/>
      <c r="E354" s="14" t="n"/>
      <c r="F354" s="15" t="n"/>
      <c r="G354" s="14" t="n"/>
      <c r="H354" s="14" t="n"/>
      <c r="I354" s="15">
        <f>IF(OR(E354="",F354=""),"",IF(E354="경조금",200000,30000))</f>
        <v/>
      </c>
      <c r="J354" s="14">
        <f>IF(I354="","",IF(F354&gt;I354,"초과",""))</f>
        <v/>
      </c>
      <c r="K354" s="14">
        <f>IF(J354&lt;&gt;"초과","",IF(OR(G354="",G354="간이영수증",G354="없음(청첩장·부고만)",AND(G354="신용카드",H354&lt;&gt;"법인")),"확인 필요",""))</f>
        <v/>
      </c>
      <c r="L354" s="15">
        <f>IF(OR(A354="",F354=""),"",SUMIFS($F$4:$F$503,$A$4:$A$503,"&gt;="&amp;DATE(YEAR(A354),1,1),$A$4:$A$503,"&lt;="&amp;A354))</f>
        <v/>
      </c>
      <c r="M354" s="13" t="n"/>
      <c r="N354" s="13" t="n"/>
    </row>
    <row r="355">
      <c r="A355" s="12" t="n"/>
      <c r="B355" s="13" t="n"/>
      <c r="C355" s="13" t="n"/>
      <c r="D355" s="13" t="n"/>
      <c r="E355" s="14" t="n"/>
      <c r="F355" s="15" t="n"/>
      <c r="G355" s="14" t="n"/>
      <c r="H355" s="14" t="n"/>
      <c r="I355" s="15">
        <f>IF(OR(E355="",F355=""),"",IF(E355="경조금",200000,30000))</f>
        <v/>
      </c>
      <c r="J355" s="14">
        <f>IF(I355="","",IF(F355&gt;I355,"초과",""))</f>
        <v/>
      </c>
      <c r="K355" s="14">
        <f>IF(J355&lt;&gt;"초과","",IF(OR(G355="",G355="간이영수증",G355="없음(청첩장·부고만)",AND(G355="신용카드",H355&lt;&gt;"법인")),"확인 필요",""))</f>
        <v/>
      </c>
      <c r="L355" s="15">
        <f>IF(OR(A355="",F355=""),"",SUMIFS($F$4:$F$503,$A$4:$A$503,"&gt;="&amp;DATE(YEAR(A355),1,1),$A$4:$A$503,"&lt;="&amp;A355))</f>
        <v/>
      </c>
      <c r="M355" s="13" t="n"/>
      <c r="N355" s="13" t="n"/>
    </row>
    <row r="356">
      <c r="A356" s="12" t="n"/>
      <c r="B356" s="13" t="n"/>
      <c r="C356" s="13" t="n"/>
      <c r="D356" s="13" t="n"/>
      <c r="E356" s="14" t="n"/>
      <c r="F356" s="15" t="n"/>
      <c r="G356" s="14" t="n"/>
      <c r="H356" s="14" t="n"/>
      <c r="I356" s="15">
        <f>IF(OR(E356="",F356=""),"",IF(E356="경조금",200000,30000))</f>
        <v/>
      </c>
      <c r="J356" s="14">
        <f>IF(I356="","",IF(F356&gt;I356,"초과",""))</f>
        <v/>
      </c>
      <c r="K356" s="14">
        <f>IF(J356&lt;&gt;"초과","",IF(OR(G356="",G356="간이영수증",G356="없음(청첩장·부고만)",AND(G356="신용카드",H356&lt;&gt;"법인")),"확인 필요",""))</f>
        <v/>
      </c>
      <c r="L356" s="15">
        <f>IF(OR(A356="",F356=""),"",SUMIFS($F$4:$F$503,$A$4:$A$503,"&gt;="&amp;DATE(YEAR(A356),1,1),$A$4:$A$503,"&lt;="&amp;A356))</f>
        <v/>
      </c>
      <c r="M356" s="13" t="n"/>
      <c r="N356" s="13" t="n"/>
    </row>
    <row r="357">
      <c r="A357" s="12" t="n"/>
      <c r="B357" s="13" t="n"/>
      <c r="C357" s="13" t="n"/>
      <c r="D357" s="13" t="n"/>
      <c r="E357" s="14" t="n"/>
      <c r="F357" s="15" t="n"/>
      <c r="G357" s="14" t="n"/>
      <c r="H357" s="14" t="n"/>
      <c r="I357" s="15">
        <f>IF(OR(E357="",F357=""),"",IF(E357="경조금",200000,30000))</f>
        <v/>
      </c>
      <c r="J357" s="14">
        <f>IF(I357="","",IF(F357&gt;I357,"초과",""))</f>
        <v/>
      </c>
      <c r="K357" s="14">
        <f>IF(J357&lt;&gt;"초과","",IF(OR(G357="",G357="간이영수증",G357="없음(청첩장·부고만)",AND(G357="신용카드",H357&lt;&gt;"법인")),"확인 필요",""))</f>
        <v/>
      </c>
      <c r="L357" s="15">
        <f>IF(OR(A357="",F357=""),"",SUMIFS($F$4:$F$503,$A$4:$A$503,"&gt;="&amp;DATE(YEAR(A357),1,1),$A$4:$A$503,"&lt;="&amp;A357))</f>
        <v/>
      </c>
      <c r="M357" s="13" t="n"/>
      <c r="N357" s="13" t="n"/>
    </row>
    <row r="358">
      <c r="A358" s="12" t="n"/>
      <c r="B358" s="13" t="n"/>
      <c r="C358" s="13" t="n"/>
      <c r="D358" s="13" t="n"/>
      <c r="E358" s="14" t="n"/>
      <c r="F358" s="15" t="n"/>
      <c r="G358" s="14" t="n"/>
      <c r="H358" s="14" t="n"/>
      <c r="I358" s="15">
        <f>IF(OR(E358="",F358=""),"",IF(E358="경조금",200000,30000))</f>
        <v/>
      </c>
      <c r="J358" s="14">
        <f>IF(I358="","",IF(F358&gt;I358,"초과",""))</f>
        <v/>
      </c>
      <c r="K358" s="14">
        <f>IF(J358&lt;&gt;"초과","",IF(OR(G358="",G358="간이영수증",G358="없음(청첩장·부고만)",AND(G358="신용카드",H358&lt;&gt;"법인")),"확인 필요",""))</f>
        <v/>
      </c>
      <c r="L358" s="15">
        <f>IF(OR(A358="",F358=""),"",SUMIFS($F$4:$F$503,$A$4:$A$503,"&gt;="&amp;DATE(YEAR(A358),1,1),$A$4:$A$503,"&lt;="&amp;A358))</f>
        <v/>
      </c>
      <c r="M358" s="13" t="n"/>
      <c r="N358" s="13" t="n"/>
    </row>
    <row r="359">
      <c r="A359" s="12" t="n"/>
      <c r="B359" s="13" t="n"/>
      <c r="C359" s="13" t="n"/>
      <c r="D359" s="13" t="n"/>
      <c r="E359" s="14" t="n"/>
      <c r="F359" s="15" t="n"/>
      <c r="G359" s="14" t="n"/>
      <c r="H359" s="14" t="n"/>
      <c r="I359" s="15">
        <f>IF(OR(E359="",F359=""),"",IF(E359="경조금",200000,30000))</f>
        <v/>
      </c>
      <c r="J359" s="14">
        <f>IF(I359="","",IF(F359&gt;I359,"초과",""))</f>
        <v/>
      </c>
      <c r="K359" s="14">
        <f>IF(J359&lt;&gt;"초과","",IF(OR(G359="",G359="간이영수증",G359="없음(청첩장·부고만)",AND(G359="신용카드",H359&lt;&gt;"법인")),"확인 필요",""))</f>
        <v/>
      </c>
      <c r="L359" s="15">
        <f>IF(OR(A359="",F359=""),"",SUMIFS($F$4:$F$503,$A$4:$A$503,"&gt;="&amp;DATE(YEAR(A359),1,1),$A$4:$A$503,"&lt;="&amp;A359))</f>
        <v/>
      </c>
      <c r="M359" s="13" t="n"/>
      <c r="N359" s="13" t="n"/>
    </row>
    <row r="360">
      <c r="A360" s="12" t="n"/>
      <c r="B360" s="13" t="n"/>
      <c r="C360" s="13" t="n"/>
      <c r="D360" s="13" t="n"/>
      <c r="E360" s="14" t="n"/>
      <c r="F360" s="15" t="n"/>
      <c r="G360" s="14" t="n"/>
      <c r="H360" s="14" t="n"/>
      <c r="I360" s="15">
        <f>IF(OR(E360="",F360=""),"",IF(E360="경조금",200000,30000))</f>
        <v/>
      </c>
      <c r="J360" s="14">
        <f>IF(I360="","",IF(F360&gt;I360,"초과",""))</f>
        <v/>
      </c>
      <c r="K360" s="14">
        <f>IF(J360&lt;&gt;"초과","",IF(OR(G360="",G360="간이영수증",G360="없음(청첩장·부고만)",AND(G360="신용카드",H360&lt;&gt;"법인")),"확인 필요",""))</f>
        <v/>
      </c>
      <c r="L360" s="15">
        <f>IF(OR(A360="",F360=""),"",SUMIFS($F$4:$F$503,$A$4:$A$503,"&gt;="&amp;DATE(YEAR(A360),1,1),$A$4:$A$503,"&lt;="&amp;A360))</f>
        <v/>
      </c>
      <c r="M360" s="13" t="n"/>
      <c r="N360" s="13" t="n"/>
    </row>
    <row r="361">
      <c r="A361" s="12" t="n"/>
      <c r="B361" s="13" t="n"/>
      <c r="C361" s="13" t="n"/>
      <c r="D361" s="13" t="n"/>
      <c r="E361" s="14" t="n"/>
      <c r="F361" s="15" t="n"/>
      <c r="G361" s="14" t="n"/>
      <c r="H361" s="14" t="n"/>
      <c r="I361" s="15">
        <f>IF(OR(E361="",F361=""),"",IF(E361="경조금",200000,30000))</f>
        <v/>
      </c>
      <c r="J361" s="14">
        <f>IF(I361="","",IF(F361&gt;I361,"초과",""))</f>
        <v/>
      </c>
      <c r="K361" s="14">
        <f>IF(J361&lt;&gt;"초과","",IF(OR(G361="",G361="간이영수증",G361="없음(청첩장·부고만)",AND(G361="신용카드",H361&lt;&gt;"법인")),"확인 필요",""))</f>
        <v/>
      </c>
      <c r="L361" s="15">
        <f>IF(OR(A361="",F361=""),"",SUMIFS($F$4:$F$503,$A$4:$A$503,"&gt;="&amp;DATE(YEAR(A361),1,1),$A$4:$A$503,"&lt;="&amp;A361))</f>
        <v/>
      </c>
      <c r="M361" s="13" t="n"/>
      <c r="N361" s="13" t="n"/>
    </row>
    <row r="362">
      <c r="A362" s="12" t="n"/>
      <c r="B362" s="13" t="n"/>
      <c r="C362" s="13" t="n"/>
      <c r="D362" s="13" t="n"/>
      <c r="E362" s="14" t="n"/>
      <c r="F362" s="15" t="n"/>
      <c r="G362" s="14" t="n"/>
      <c r="H362" s="14" t="n"/>
      <c r="I362" s="15">
        <f>IF(OR(E362="",F362=""),"",IF(E362="경조금",200000,30000))</f>
        <v/>
      </c>
      <c r="J362" s="14">
        <f>IF(I362="","",IF(F362&gt;I362,"초과",""))</f>
        <v/>
      </c>
      <c r="K362" s="14">
        <f>IF(J362&lt;&gt;"초과","",IF(OR(G362="",G362="간이영수증",G362="없음(청첩장·부고만)",AND(G362="신용카드",H362&lt;&gt;"법인")),"확인 필요",""))</f>
        <v/>
      </c>
      <c r="L362" s="15">
        <f>IF(OR(A362="",F362=""),"",SUMIFS($F$4:$F$503,$A$4:$A$503,"&gt;="&amp;DATE(YEAR(A362),1,1),$A$4:$A$503,"&lt;="&amp;A362))</f>
        <v/>
      </c>
      <c r="M362" s="13" t="n"/>
      <c r="N362" s="13" t="n"/>
    </row>
    <row r="363">
      <c r="A363" s="12" t="n"/>
      <c r="B363" s="13" t="n"/>
      <c r="C363" s="13" t="n"/>
      <c r="D363" s="13" t="n"/>
      <c r="E363" s="14" t="n"/>
      <c r="F363" s="15" t="n"/>
      <c r="G363" s="14" t="n"/>
      <c r="H363" s="14" t="n"/>
      <c r="I363" s="15">
        <f>IF(OR(E363="",F363=""),"",IF(E363="경조금",200000,30000))</f>
        <v/>
      </c>
      <c r="J363" s="14">
        <f>IF(I363="","",IF(F363&gt;I363,"초과",""))</f>
        <v/>
      </c>
      <c r="K363" s="14">
        <f>IF(J363&lt;&gt;"초과","",IF(OR(G363="",G363="간이영수증",G363="없음(청첩장·부고만)",AND(G363="신용카드",H363&lt;&gt;"법인")),"확인 필요",""))</f>
        <v/>
      </c>
      <c r="L363" s="15">
        <f>IF(OR(A363="",F363=""),"",SUMIFS($F$4:$F$503,$A$4:$A$503,"&gt;="&amp;DATE(YEAR(A363),1,1),$A$4:$A$503,"&lt;="&amp;A363))</f>
        <v/>
      </c>
      <c r="M363" s="13" t="n"/>
      <c r="N363" s="13" t="n"/>
    </row>
    <row r="364">
      <c r="A364" s="12" t="n"/>
      <c r="B364" s="13" t="n"/>
      <c r="C364" s="13" t="n"/>
      <c r="D364" s="13" t="n"/>
      <c r="E364" s="14" t="n"/>
      <c r="F364" s="15" t="n"/>
      <c r="G364" s="14" t="n"/>
      <c r="H364" s="14" t="n"/>
      <c r="I364" s="15">
        <f>IF(OR(E364="",F364=""),"",IF(E364="경조금",200000,30000))</f>
        <v/>
      </c>
      <c r="J364" s="14">
        <f>IF(I364="","",IF(F364&gt;I364,"초과",""))</f>
        <v/>
      </c>
      <c r="K364" s="14">
        <f>IF(J364&lt;&gt;"초과","",IF(OR(G364="",G364="간이영수증",G364="없음(청첩장·부고만)",AND(G364="신용카드",H364&lt;&gt;"법인")),"확인 필요",""))</f>
        <v/>
      </c>
      <c r="L364" s="15">
        <f>IF(OR(A364="",F364=""),"",SUMIFS($F$4:$F$503,$A$4:$A$503,"&gt;="&amp;DATE(YEAR(A364),1,1),$A$4:$A$503,"&lt;="&amp;A364))</f>
        <v/>
      </c>
      <c r="M364" s="13" t="n"/>
      <c r="N364" s="13" t="n"/>
    </row>
    <row r="365">
      <c r="A365" s="12" t="n"/>
      <c r="B365" s="13" t="n"/>
      <c r="C365" s="13" t="n"/>
      <c r="D365" s="13" t="n"/>
      <c r="E365" s="14" t="n"/>
      <c r="F365" s="15" t="n"/>
      <c r="G365" s="14" t="n"/>
      <c r="H365" s="14" t="n"/>
      <c r="I365" s="15">
        <f>IF(OR(E365="",F365=""),"",IF(E365="경조금",200000,30000))</f>
        <v/>
      </c>
      <c r="J365" s="14">
        <f>IF(I365="","",IF(F365&gt;I365,"초과",""))</f>
        <v/>
      </c>
      <c r="K365" s="14">
        <f>IF(J365&lt;&gt;"초과","",IF(OR(G365="",G365="간이영수증",G365="없음(청첩장·부고만)",AND(G365="신용카드",H365&lt;&gt;"법인")),"확인 필요",""))</f>
        <v/>
      </c>
      <c r="L365" s="15">
        <f>IF(OR(A365="",F365=""),"",SUMIFS($F$4:$F$503,$A$4:$A$503,"&gt;="&amp;DATE(YEAR(A365),1,1),$A$4:$A$503,"&lt;="&amp;A365))</f>
        <v/>
      </c>
      <c r="M365" s="13" t="n"/>
      <c r="N365" s="13" t="n"/>
    </row>
    <row r="366">
      <c r="A366" s="12" t="n"/>
      <c r="B366" s="13" t="n"/>
      <c r="C366" s="13" t="n"/>
      <c r="D366" s="13" t="n"/>
      <c r="E366" s="14" t="n"/>
      <c r="F366" s="15" t="n"/>
      <c r="G366" s="14" t="n"/>
      <c r="H366" s="14" t="n"/>
      <c r="I366" s="15">
        <f>IF(OR(E366="",F366=""),"",IF(E366="경조금",200000,30000))</f>
        <v/>
      </c>
      <c r="J366" s="14">
        <f>IF(I366="","",IF(F366&gt;I366,"초과",""))</f>
        <v/>
      </c>
      <c r="K366" s="14">
        <f>IF(J366&lt;&gt;"초과","",IF(OR(G366="",G366="간이영수증",G366="없음(청첩장·부고만)",AND(G366="신용카드",H366&lt;&gt;"법인")),"확인 필요",""))</f>
        <v/>
      </c>
      <c r="L366" s="15">
        <f>IF(OR(A366="",F366=""),"",SUMIFS($F$4:$F$503,$A$4:$A$503,"&gt;="&amp;DATE(YEAR(A366),1,1),$A$4:$A$503,"&lt;="&amp;A366))</f>
        <v/>
      </c>
      <c r="M366" s="13" t="n"/>
      <c r="N366" s="13" t="n"/>
    </row>
    <row r="367">
      <c r="A367" s="12" t="n"/>
      <c r="B367" s="13" t="n"/>
      <c r="C367" s="13" t="n"/>
      <c r="D367" s="13" t="n"/>
      <c r="E367" s="14" t="n"/>
      <c r="F367" s="15" t="n"/>
      <c r="G367" s="14" t="n"/>
      <c r="H367" s="14" t="n"/>
      <c r="I367" s="15">
        <f>IF(OR(E367="",F367=""),"",IF(E367="경조금",200000,30000))</f>
        <v/>
      </c>
      <c r="J367" s="14">
        <f>IF(I367="","",IF(F367&gt;I367,"초과",""))</f>
        <v/>
      </c>
      <c r="K367" s="14">
        <f>IF(J367&lt;&gt;"초과","",IF(OR(G367="",G367="간이영수증",G367="없음(청첩장·부고만)",AND(G367="신용카드",H367&lt;&gt;"법인")),"확인 필요",""))</f>
        <v/>
      </c>
      <c r="L367" s="15">
        <f>IF(OR(A367="",F367=""),"",SUMIFS($F$4:$F$503,$A$4:$A$503,"&gt;="&amp;DATE(YEAR(A367),1,1),$A$4:$A$503,"&lt;="&amp;A367))</f>
        <v/>
      </c>
      <c r="M367" s="13" t="n"/>
      <c r="N367" s="13" t="n"/>
    </row>
    <row r="368">
      <c r="A368" s="12" t="n"/>
      <c r="B368" s="13" t="n"/>
      <c r="C368" s="13" t="n"/>
      <c r="D368" s="13" t="n"/>
      <c r="E368" s="14" t="n"/>
      <c r="F368" s="15" t="n"/>
      <c r="G368" s="14" t="n"/>
      <c r="H368" s="14" t="n"/>
      <c r="I368" s="15">
        <f>IF(OR(E368="",F368=""),"",IF(E368="경조금",200000,30000))</f>
        <v/>
      </c>
      <c r="J368" s="14">
        <f>IF(I368="","",IF(F368&gt;I368,"초과",""))</f>
        <v/>
      </c>
      <c r="K368" s="14">
        <f>IF(J368&lt;&gt;"초과","",IF(OR(G368="",G368="간이영수증",G368="없음(청첩장·부고만)",AND(G368="신용카드",H368&lt;&gt;"법인")),"확인 필요",""))</f>
        <v/>
      </c>
      <c r="L368" s="15">
        <f>IF(OR(A368="",F368=""),"",SUMIFS($F$4:$F$503,$A$4:$A$503,"&gt;="&amp;DATE(YEAR(A368),1,1),$A$4:$A$503,"&lt;="&amp;A368))</f>
        <v/>
      </c>
      <c r="M368" s="13" t="n"/>
      <c r="N368" s="13" t="n"/>
    </row>
    <row r="369">
      <c r="A369" s="12" t="n"/>
      <c r="B369" s="13" t="n"/>
      <c r="C369" s="13" t="n"/>
      <c r="D369" s="13" t="n"/>
      <c r="E369" s="14" t="n"/>
      <c r="F369" s="15" t="n"/>
      <c r="G369" s="14" t="n"/>
      <c r="H369" s="14" t="n"/>
      <c r="I369" s="15">
        <f>IF(OR(E369="",F369=""),"",IF(E369="경조금",200000,30000))</f>
        <v/>
      </c>
      <c r="J369" s="14">
        <f>IF(I369="","",IF(F369&gt;I369,"초과",""))</f>
        <v/>
      </c>
      <c r="K369" s="14">
        <f>IF(J369&lt;&gt;"초과","",IF(OR(G369="",G369="간이영수증",G369="없음(청첩장·부고만)",AND(G369="신용카드",H369&lt;&gt;"법인")),"확인 필요",""))</f>
        <v/>
      </c>
      <c r="L369" s="15">
        <f>IF(OR(A369="",F369=""),"",SUMIFS($F$4:$F$503,$A$4:$A$503,"&gt;="&amp;DATE(YEAR(A369),1,1),$A$4:$A$503,"&lt;="&amp;A369))</f>
        <v/>
      </c>
      <c r="M369" s="13" t="n"/>
      <c r="N369" s="13" t="n"/>
    </row>
    <row r="370">
      <c r="A370" s="12" t="n"/>
      <c r="B370" s="13" t="n"/>
      <c r="C370" s="13" t="n"/>
      <c r="D370" s="13" t="n"/>
      <c r="E370" s="14" t="n"/>
      <c r="F370" s="15" t="n"/>
      <c r="G370" s="14" t="n"/>
      <c r="H370" s="14" t="n"/>
      <c r="I370" s="15">
        <f>IF(OR(E370="",F370=""),"",IF(E370="경조금",200000,30000))</f>
        <v/>
      </c>
      <c r="J370" s="14">
        <f>IF(I370="","",IF(F370&gt;I370,"초과",""))</f>
        <v/>
      </c>
      <c r="K370" s="14">
        <f>IF(J370&lt;&gt;"초과","",IF(OR(G370="",G370="간이영수증",G370="없음(청첩장·부고만)",AND(G370="신용카드",H370&lt;&gt;"법인")),"확인 필요",""))</f>
        <v/>
      </c>
      <c r="L370" s="15">
        <f>IF(OR(A370="",F370=""),"",SUMIFS($F$4:$F$503,$A$4:$A$503,"&gt;="&amp;DATE(YEAR(A370),1,1),$A$4:$A$503,"&lt;="&amp;A370))</f>
        <v/>
      </c>
      <c r="M370" s="13" t="n"/>
      <c r="N370" s="13" t="n"/>
    </row>
    <row r="371">
      <c r="A371" s="12" t="n"/>
      <c r="B371" s="13" t="n"/>
      <c r="C371" s="13" t="n"/>
      <c r="D371" s="13" t="n"/>
      <c r="E371" s="14" t="n"/>
      <c r="F371" s="15" t="n"/>
      <c r="G371" s="14" t="n"/>
      <c r="H371" s="14" t="n"/>
      <c r="I371" s="15">
        <f>IF(OR(E371="",F371=""),"",IF(E371="경조금",200000,30000))</f>
        <v/>
      </c>
      <c r="J371" s="14">
        <f>IF(I371="","",IF(F371&gt;I371,"초과",""))</f>
        <v/>
      </c>
      <c r="K371" s="14">
        <f>IF(J371&lt;&gt;"초과","",IF(OR(G371="",G371="간이영수증",G371="없음(청첩장·부고만)",AND(G371="신용카드",H371&lt;&gt;"법인")),"확인 필요",""))</f>
        <v/>
      </c>
      <c r="L371" s="15">
        <f>IF(OR(A371="",F371=""),"",SUMIFS($F$4:$F$503,$A$4:$A$503,"&gt;="&amp;DATE(YEAR(A371),1,1),$A$4:$A$503,"&lt;="&amp;A371))</f>
        <v/>
      </c>
      <c r="M371" s="13" t="n"/>
      <c r="N371" s="13" t="n"/>
    </row>
    <row r="372">
      <c r="A372" s="12" t="n"/>
      <c r="B372" s="13" t="n"/>
      <c r="C372" s="13" t="n"/>
      <c r="D372" s="13" t="n"/>
      <c r="E372" s="14" t="n"/>
      <c r="F372" s="15" t="n"/>
      <c r="G372" s="14" t="n"/>
      <c r="H372" s="14" t="n"/>
      <c r="I372" s="15">
        <f>IF(OR(E372="",F372=""),"",IF(E372="경조금",200000,30000))</f>
        <v/>
      </c>
      <c r="J372" s="14">
        <f>IF(I372="","",IF(F372&gt;I372,"초과",""))</f>
        <v/>
      </c>
      <c r="K372" s="14">
        <f>IF(J372&lt;&gt;"초과","",IF(OR(G372="",G372="간이영수증",G372="없음(청첩장·부고만)",AND(G372="신용카드",H372&lt;&gt;"법인")),"확인 필요",""))</f>
        <v/>
      </c>
      <c r="L372" s="15">
        <f>IF(OR(A372="",F372=""),"",SUMIFS($F$4:$F$503,$A$4:$A$503,"&gt;="&amp;DATE(YEAR(A372),1,1),$A$4:$A$503,"&lt;="&amp;A372))</f>
        <v/>
      </c>
      <c r="M372" s="13" t="n"/>
      <c r="N372" s="13" t="n"/>
    </row>
    <row r="373">
      <c r="A373" s="12" t="n"/>
      <c r="B373" s="13" t="n"/>
      <c r="C373" s="13" t="n"/>
      <c r="D373" s="13" t="n"/>
      <c r="E373" s="14" t="n"/>
      <c r="F373" s="15" t="n"/>
      <c r="G373" s="14" t="n"/>
      <c r="H373" s="14" t="n"/>
      <c r="I373" s="15">
        <f>IF(OR(E373="",F373=""),"",IF(E373="경조금",200000,30000))</f>
        <v/>
      </c>
      <c r="J373" s="14">
        <f>IF(I373="","",IF(F373&gt;I373,"초과",""))</f>
        <v/>
      </c>
      <c r="K373" s="14">
        <f>IF(J373&lt;&gt;"초과","",IF(OR(G373="",G373="간이영수증",G373="없음(청첩장·부고만)",AND(G373="신용카드",H373&lt;&gt;"법인")),"확인 필요",""))</f>
        <v/>
      </c>
      <c r="L373" s="15">
        <f>IF(OR(A373="",F373=""),"",SUMIFS($F$4:$F$503,$A$4:$A$503,"&gt;="&amp;DATE(YEAR(A373),1,1),$A$4:$A$503,"&lt;="&amp;A373))</f>
        <v/>
      </c>
      <c r="M373" s="13" t="n"/>
      <c r="N373" s="13" t="n"/>
    </row>
    <row r="374">
      <c r="A374" s="12" t="n"/>
      <c r="B374" s="13" t="n"/>
      <c r="C374" s="13" t="n"/>
      <c r="D374" s="13" t="n"/>
      <c r="E374" s="14" t="n"/>
      <c r="F374" s="15" t="n"/>
      <c r="G374" s="14" t="n"/>
      <c r="H374" s="14" t="n"/>
      <c r="I374" s="15">
        <f>IF(OR(E374="",F374=""),"",IF(E374="경조금",200000,30000))</f>
        <v/>
      </c>
      <c r="J374" s="14">
        <f>IF(I374="","",IF(F374&gt;I374,"초과",""))</f>
        <v/>
      </c>
      <c r="K374" s="14">
        <f>IF(J374&lt;&gt;"초과","",IF(OR(G374="",G374="간이영수증",G374="없음(청첩장·부고만)",AND(G374="신용카드",H374&lt;&gt;"법인")),"확인 필요",""))</f>
        <v/>
      </c>
      <c r="L374" s="15">
        <f>IF(OR(A374="",F374=""),"",SUMIFS($F$4:$F$503,$A$4:$A$503,"&gt;="&amp;DATE(YEAR(A374),1,1),$A$4:$A$503,"&lt;="&amp;A374))</f>
        <v/>
      </c>
      <c r="M374" s="13" t="n"/>
      <c r="N374" s="13" t="n"/>
    </row>
    <row r="375">
      <c r="A375" s="12" t="n"/>
      <c r="B375" s="13" t="n"/>
      <c r="C375" s="13" t="n"/>
      <c r="D375" s="13" t="n"/>
      <c r="E375" s="14" t="n"/>
      <c r="F375" s="15" t="n"/>
      <c r="G375" s="14" t="n"/>
      <c r="H375" s="14" t="n"/>
      <c r="I375" s="15">
        <f>IF(OR(E375="",F375=""),"",IF(E375="경조금",200000,30000))</f>
        <v/>
      </c>
      <c r="J375" s="14">
        <f>IF(I375="","",IF(F375&gt;I375,"초과",""))</f>
        <v/>
      </c>
      <c r="K375" s="14">
        <f>IF(J375&lt;&gt;"초과","",IF(OR(G375="",G375="간이영수증",G375="없음(청첩장·부고만)",AND(G375="신용카드",H375&lt;&gt;"법인")),"확인 필요",""))</f>
        <v/>
      </c>
      <c r="L375" s="15">
        <f>IF(OR(A375="",F375=""),"",SUMIFS($F$4:$F$503,$A$4:$A$503,"&gt;="&amp;DATE(YEAR(A375),1,1),$A$4:$A$503,"&lt;="&amp;A375))</f>
        <v/>
      </c>
      <c r="M375" s="13" t="n"/>
      <c r="N375" s="13" t="n"/>
    </row>
    <row r="376">
      <c r="A376" s="12" t="n"/>
      <c r="B376" s="13" t="n"/>
      <c r="C376" s="13" t="n"/>
      <c r="D376" s="13" t="n"/>
      <c r="E376" s="14" t="n"/>
      <c r="F376" s="15" t="n"/>
      <c r="G376" s="14" t="n"/>
      <c r="H376" s="14" t="n"/>
      <c r="I376" s="15">
        <f>IF(OR(E376="",F376=""),"",IF(E376="경조금",200000,30000))</f>
        <v/>
      </c>
      <c r="J376" s="14">
        <f>IF(I376="","",IF(F376&gt;I376,"초과",""))</f>
        <v/>
      </c>
      <c r="K376" s="14">
        <f>IF(J376&lt;&gt;"초과","",IF(OR(G376="",G376="간이영수증",G376="없음(청첩장·부고만)",AND(G376="신용카드",H376&lt;&gt;"법인")),"확인 필요",""))</f>
        <v/>
      </c>
      <c r="L376" s="15">
        <f>IF(OR(A376="",F376=""),"",SUMIFS($F$4:$F$503,$A$4:$A$503,"&gt;="&amp;DATE(YEAR(A376),1,1),$A$4:$A$503,"&lt;="&amp;A376))</f>
        <v/>
      </c>
      <c r="M376" s="13" t="n"/>
      <c r="N376" s="13" t="n"/>
    </row>
    <row r="377">
      <c r="A377" s="12" t="n"/>
      <c r="B377" s="13" t="n"/>
      <c r="C377" s="13" t="n"/>
      <c r="D377" s="13" t="n"/>
      <c r="E377" s="14" t="n"/>
      <c r="F377" s="15" t="n"/>
      <c r="G377" s="14" t="n"/>
      <c r="H377" s="14" t="n"/>
      <c r="I377" s="15">
        <f>IF(OR(E377="",F377=""),"",IF(E377="경조금",200000,30000))</f>
        <v/>
      </c>
      <c r="J377" s="14">
        <f>IF(I377="","",IF(F377&gt;I377,"초과",""))</f>
        <v/>
      </c>
      <c r="K377" s="14">
        <f>IF(J377&lt;&gt;"초과","",IF(OR(G377="",G377="간이영수증",G377="없음(청첩장·부고만)",AND(G377="신용카드",H377&lt;&gt;"법인")),"확인 필요",""))</f>
        <v/>
      </c>
      <c r="L377" s="15">
        <f>IF(OR(A377="",F377=""),"",SUMIFS($F$4:$F$503,$A$4:$A$503,"&gt;="&amp;DATE(YEAR(A377),1,1),$A$4:$A$503,"&lt;="&amp;A377))</f>
        <v/>
      </c>
      <c r="M377" s="13" t="n"/>
      <c r="N377" s="13" t="n"/>
    </row>
    <row r="378">
      <c r="A378" s="12" t="n"/>
      <c r="B378" s="13" t="n"/>
      <c r="C378" s="13" t="n"/>
      <c r="D378" s="13" t="n"/>
      <c r="E378" s="14" t="n"/>
      <c r="F378" s="15" t="n"/>
      <c r="G378" s="14" t="n"/>
      <c r="H378" s="14" t="n"/>
      <c r="I378" s="15">
        <f>IF(OR(E378="",F378=""),"",IF(E378="경조금",200000,30000))</f>
        <v/>
      </c>
      <c r="J378" s="14">
        <f>IF(I378="","",IF(F378&gt;I378,"초과",""))</f>
        <v/>
      </c>
      <c r="K378" s="14">
        <f>IF(J378&lt;&gt;"초과","",IF(OR(G378="",G378="간이영수증",G378="없음(청첩장·부고만)",AND(G378="신용카드",H378&lt;&gt;"법인")),"확인 필요",""))</f>
        <v/>
      </c>
      <c r="L378" s="15">
        <f>IF(OR(A378="",F378=""),"",SUMIFS($F$4:$F$503,$A$4:$A$503,"&gt;="&amp;DATE(YEAR(A378),1,1),$A$4:$A$503,"&lt;="&amp;A378))</f>
        <v/>
      </c>
      <c r="M378" s="13" t="n"/>
      <c r="N378" s="13" t="n"/>
    </row>
    <row r="379">
      <c r="A379" s="12" t="n"/>
      <c r="B379" s="13" t="n"/>
      <c r="C379" s="13" t="n"/>
      <c r="D379" s="13" t="n"/>
      <c r="E379" s="14" t="n"/>
      <c r="F379" s="15" t="n"/>
      <c r="G379" s="14" t="n"/>
      <c r="H379" s="14" t="n"/>
      <c r="I379" s="15">
        <f>IF(OR(E379="",F379=""),"",IF(E379="경조금",200000,30000))</f>
        <v/>
      </c>
      <c r="J379" s="14">
        <f>IF(I379="","",IF(F379&gt;I379,"초과",""))</f>
        <v/>
      </c>
      <c r="K379" s="14">
        <f>IF(J379&lt;&gt;"초과","",IF(OR(G379="",G379="간이영수증",G379="없음(청첩장·부고만)",AND(G379="신용카드",H379&lt;&gt;"법인")),"확인 필요",""))</f>
        <v/>
      </c>
      <c r="L379" s="15">
        <f>IF(OR(A379="",F379=""),"",SUMIFS($F$4:$F$503,$A$4:$A$503,"&gt;="&amp;DATE(YEAR(A379),1,1),$A$4:$A$503,"&lt;="&amp;A379))</f>
        <v/>
      </c>
      <c r="M379" s="13" t="n"/>
      <c r="N379" s="13" t="n"/>
    </row>
    <row r="380">
      <c r="A380" s="12" t="n"/>
      <c r="B380" s="13" t="n"/>
      <c r="C380" s="13" t="n"/>
      <c r="D380" s="13" t="n"/>
      <c r="E380" s="14" t="n"/>
      <c r="F380" s="15" t="n"/>
      <c r="G380" s="14" t="n"/>
      <c r="H380" s="14" t="n"/>
      <c r="I380" s="15">
        <f>IF(OR(E380="",F380=""),"",IF(E380="경조금",200000,30000))</f>
        <v/>
      </c>
      <c r="J380" s="14">
        <f>IF(I380="","",IF(F380&gt;I380,"초과",""))</f>
        <v/>
      </c>
      <c r="K380" s="14">
        <f>IF(J380&lt;&gt;"초과","",IF(OR(G380="",G380="간이영수증",G380="없음(청첩장·부고만)",AND(G380="신용카드",H380&lt;&gt;"법인")),"확인 필요",""))</f>
        <v/>
      </c>
      <c r="L380" s="15">
        <f>IF(OR(A380="",F380=""),"",SUMIFS($F$4:$F$503,$A$4:$A$503,"&gt;="&amp;DATE(YEAR(A380),1,1),$A$4:$A$503,"&lt;="&amp;A380))</f>
        <v/>
      </c>
      <c r="M380" s="13" t="n"/>
      <c r="N380" s="13" t="n"/>
    </row>
    <row r="381">
      <c r="A381" s="12" t="n"/>
      <c r="B381" s="13" t="n"/>
      <c r="C381" s="13" t="n"/>
      <c r="D381" s="13" t="n"/>
      <c r="E381" s="14" t="n"/>
      <c r="F381" s="15" t="n"/>
      <c r="G381" s="14" t="n"/>
      <c r="H381" s="14" t="n"/>
      <c r="I381" s="15">
        <f>IF(OR(E381="",F381=""),"",IF(E381="경조금",200000,30000))</f>
        <v/>
      </c>
      <c r="J381" s="14">
        <f>IF(I381="","",IF(F381&gt;I381,"초과",""))</f>
        <v/>
      </c>
      <c r="K381" s="14">
        <f>IF(J381&lt;&gt;"초과","",IF(OR(G381="",G381="간이영수증",G381="없음(청첩장·부고만)",AND(G381="신용카드",H381&lt;&gt;"법인")),"확인 필요",""))</f>
        <v/>
      </c>
      <c r="L381" s="15">
        <f>IF(OR(A381="",F381=""),"",SUMIFS($F$4:$F$503,$A$4:$A$503,"&gt;="&amp;DATE(YEAR(A381),1,1),$A$4:$A$503,"&lt;="&amp;A381))</f>
        <v/>
      </c>
      <c r="M381" s="13" t="n"/>
      <c r="N381" s="13" t="n"/>
    </row>
    <row r="382">
      <c r="A382" s="12" t="n"/>
      <c r="B382" s="13" t="n"/>
      <c r="C382" s="13" t="n"/>
      <c r="D382" s="13" t="n"/>
      <c r="E382" s="14" t="n"/>
      <c r="F382" s="15" t="n"/>
      <c r="G382" s="14" t="n"/>
      <c r="H382" s="14" t="n"/>
      <c r="I382" s="15">
        <f>IF(OR(E382="",F382=""),"",IF(E382="경조금",200000,30000))</f>
        <v/>
      </c>
      <c r="J382" s="14">
        <f>IF(I382="","",IF(F382&gt;I382,"초과",""))</f>
        <v/>
      </c>
      <c r="K382" s="14">
        <f>IF(J382&lt;&gt;"초과","",IF(OR(G382="",G382="간이영수증",G382="없음(청첩장·부고만)",AND(G382="신용카드",H382&lt;&gt;"법인")),"확인 필요",""))</f>
        <v/>
      </c>
      <c r="L382" s="15">
        <f>IF(OR(A382="",F382=""),"",SUMIFS($F$4:$F$503,$A$4:$A$503,"&gt;="&amp;DATE(YEAR(A382),1,1),$A$4:$A$503,"&lt;="&amp;A382))</f>
        <v/>
      </c>
      <c r="M382" s="13" t="n"/>
      <c r="N382" s="13" t="n"/>
    </row>
    <row r="383">
      <c r="A383" s="12" t="n"/>
      <c r="B383" s="13" t="n"/>
      <c r="C383" s="13" t="n"/>
      <c r="D383" s="13" t="n"/>
      <c r="E383" s="14" t="n"/>
      <c r="F383" s="15" t="n"/>
      <c r="G383" s="14" t="n"/>
      <c r="H383" s="14" t="n"/>
      <c r="I383" s="15">
        <f>IF(OR(E383="",F383=""),"",IF(E383="경조금",200000,30000))</f>
        <v/>
      </c>
      <c r="J383" s="14">
        <f>IF(I383="","",IF(F383&gt;I383,"초과",""))</f>
        <v/>
      </c>
      <c r="K383" s="14">
        <f>IF(J383&lt;&gt;"초과","",IF(OR(G383="",G383="간이영수증",G383="없음(청첩장·부고만)",AND(G383="신용카드",H383&lt;&gt;"법인")),"확인 필요",""))</f>
        <v/>
      </c>
      <c r="L383" s="15">
        <f>IF(OR(A383="",F383=""),"",SUMIFS($F$4:$F$503,$A$4:$A$503,"&gt;="&amp;DATE(YEAR(A383),1,1),$A$4:$A$503,"&lt;="&amp;A383))</f>
        <v/>
      </c>
      <c r="M383" s="13" t="n"/>
      <c r="N383" s="13" t="n"/>
    </row>
    <row r="384">
      <c r="A384" s="12" t="n"/>
      <c r="B384" s="13" t="n"/>
      <c r="C384" s="13" t="n"/>
      <c r="D384" s="13" t="n"/>
      <c r="E384" s="14" t="n"/>
      <c r="F384" s="15" t="n"/>
      <c r="G384" s="14" t="n"/>
      <c r="H384" s="14" t="n"/>
      <c r="I384" s="15">
        <f>IF(OR(E384="",F384=""),"",IF(E384="경조금",200000,30000))</f>
        <v/>
      </c>
      <c r="J384" s="14">
        <f>IF(I384="","",IF(F384&gt;I384,"초과",""))</f>
        <v/>
      </c>
      <c r="K384" s="14">
        <f>IF(J384&lt;&gt;"초과","",IF(OR(G384="",G384="간이영수증",G384="없음(청첩장·부고만)",AND(G384="신용카드",H384&lt;&gt;"법인")),"확인 필요",""))</f>
        <v/>
      </c>
      <c r="L384" s="15">
        <f>IF(OR(A384="",F384=""),"",SUMIFS($F$4:$F$503,$A$4:$A$503,"&gt;="&amp;DATE(YEAR(A384),1,1),$A$4:$A$503,"&lt;="&amp;A384))</f>
        <v/>
      </c>
      <c r="M384" s="13" t="n"/>
      <c r="N384" s="13" t="n"/>
    </row>
    <row r="385">
      <c r="A385" s="12" t="n"/>
      <c r="B385" s="13" t="n"/>
      <c r="C385" s="13" t="n"/>
      <c r="D385" s="13" t="n"/>
      <c r="E385" s="14" t="n"/>
      <c r="F385" s="15" t="n"/>
      <c r="G385" s="14" t="n"/>
      <c r="H385" s="14" t="n"/>
      <c r="I385" s="15">
        <f>IF(OR(E385="",F385=""),"",IF(E385="경조금",200000,30000))</f>
        <v/>
      </c>
      <c r="J385" s="14">
        <f>IF(I385="","",IF(F385&gt;I385,"초과",""))</f>
        <v/>
      </c>
      <c r="K385" s="14">
        <f>IF(J385&lt;&gt;"초과","",IF(OR(G385="",G385="간이영수증",G385="없음(청첩장·부고만)",AND(G385="신용카드",H385&lt;&gt;"법인")),"확인 필요",""))</f>
        <v/>
      </c>
      <c r="L385" s="15">
        <f>IF(OR(A385="",F385=""),"",SUMIFS($F$4:$F$503,$A$4:$A$503,"&gt;="&amp;DATE(YEAR(A385),1,1),$A$4:$A$503,"&lt;="&amp;A385))</f>
        <v/>
      </c>
      <c r="M385" s="13" t="n"/>
      <c r="N385" s="13" t="n"/>
    </row>
    <row r="386">
      <c r="A386" s="12" t="n"/>
      <c r="B386" s="13" t="n"/>
      <c r="C386" s="13" t="n"/>
      <c r="D386" s="13" t="n"/>
      <c r="E386" s="14" t="n"/>
      <c r="F386" s="15" t="n"/>
      <c r="G386" s="14" t="n"/>
      <c r="H386" s="14" t="n"/>
      <c r="I386" s="15">
        <f>IF(OR(E386="",F386=""),"",IF(E386="경조금",200000,30000))</f>
        <v/>
      </c>
      <c r="J386" s="14">
        <f>IF(I386="","",IF(F386&gt;I386,"초과",""))</f>
        <v/>
      </c>
      <c r="K386" s="14">
        <f>IF(J386&lt;&gt;"초과","",IF(OR(G386="",G386="간이영수증",G386="없음(청첩장·부고만)",AND(G386="신용카드",H386&lt;&gt;"법인")),"확인 필요",""))</f>
        <v/>
      </c>
      <c r="L386" s="15">
        <f>IF(OR(A386="",F386=""),"",SUMIFS($F$4:$F$503,$A$4:$A$503,"&gt;="&amp;DATE(YEAR(A386),1,1),$A$4:$A$503,"&lt;="&amp;A386))</f>
        <v/>
      </c>
      <c r="M386" s="13" t="n"/>
      <c r="N386" s="13" t="n"/>
    </row>
    <row r="387">
      <c r="A387" s="12" t="n"/>
      <c r="B387" s="13" t="n"/>
      <c r="C387" s="13" t="n"/>
      <c r="D387" s="13" t="n"/>
      <c r="E387" s="14" t="n"/>
      <c r="F387" s="15" t="n"/>
      <c r="G387" s="14" t="n"/>
      <c r="H387" s="14" t="n"/>
      <c r="I387" s="15">
        <f>IF(OR(E387="",F387=""),"",IF(E387="경조금",200000,30000))</f>
        <v/>
      </c>
      <c r="J387" s="14">
        <f>IF(I387="","",IF(F387&gt;I387,"초과",""))</f>
        <v/>
      </c>
      <c r="K387" s="14">
        <f>IF(J387&lt;&gt;"초과","",IF(OR(G387="",G387="간이영수증",G387="없음(청첩장·부고만)",AND(G387="신용카드",H387&lt;&gt;"법인")),"확인 필요",""))</f>
        <v/>
      </c>
      <c r="L387" s="15">
        <f>IF(OR(A387="",F387=""),"",SUMIFS($F$4:$F$503,$A$4:$A$503,"&gt;="&amp;DATE(YEAR(A387),1,1),$A$4:$A$503,"&lt;="&amp;A387))</f>
        <v/>
      </c>
      <c r="M387" s="13" t="n"/>
      <c r="N387" s="13" t="n"/>
    </row>
    <row r="388">
      <c r="A388" s="12" t="n"/>
      <c r="B388" s="13" t="n"/>
      <c r="C388" s="13" t="n"/>
      <c r="D388" s="13" t="n"/>
      <c r="E388" s="14" t="n"/>
      <c r="F388" s="15" t="n"/>
      <c r="G388" s="14" t="n"/>
      <c r="H388" s="14" t="n"/>
      <c r="I388" s="15">
        <f>IF(OR(E388="",F388=""),"",IF(E388="경조금",200000,30000))</f>
        <v/>
      </c>
      <c r="J388" s="14">
        <f>IF(I388="","",IF(F388&gt;I388,"초과",""))</f>
        <v/>
      </c>
      <c r="K388" s="14">
        <f>IF(J388&lt;&gt;"초과","",IF(OR(G388="",G388="간이영수증",G388="없음(청첩장·부고만)",AND(G388="신용카드",H388&lt;&gt;"법인")),"확인 필요",""))</f>
        <v/>
      </c>
      <c r="L388" s="15">
        <f>IF(OR(A388="",F388=""),"",SUMIFS($F$4:$F$503,$A$4:$A$503,"&gt;="&amp;DATE(YEAR(A388),1,1),$A$4:$A$503,"&lt;="&amp;A388))</f>
        <v/>
      </c>
      <c r="M388" s="13" t="n"/>
      <c r="N388" s="13" t="n"/>
    </row>
    <row r="389">
      <c r="A389" s="12" t="n"/>
      <c r="B389" s="13" t="n"/>
      <c r="C389" s="13" t="n"/>
      <c r="D389" s="13" t="n"/>
      <c r="E389" s="14" t="n"/>
      <c r="F389" s="15" t="n"/>
      <c r="G389" s="14" t="n"/>
      <c r="H389" s="14" t="n"/>
      <c r="I389" s="15">
        <f>IF(OR(E389="",F389=""),"",IF(E389="경조금",200000,30000))</f>
        <v/>
      </c>
      <c r="J389" s="14">
        <f>IF(I389="","",IF(F389&gt;I389,"초과",""))</f>
        <v/>
      </c>
      <c r="K389" s="14">
        <f>IF(J389&lt;&gt;"초과","",IF(OR(G389="",G389="간이영수증",G389="없음(청첩장·부고만)",AND(G389="신용카드",H389&lt;&gt;"법인")),"확인 필요",""))</f>
        <v/>
      </c>
      <c r="L389" s="15">
        <f>IF(OR(A389="",F389=""),"",SUMIFS($F$4:$F$503,$A$4:$A$503,"&gt;="&amp;DATE(YEAR(A389),1,1),$A$4:$A$503,"&lt;="&amp;A389))</f>
        <v/>
      </c>
      <c r="M389" s="13" t="n"/>
      <c r="N389" s="13" t="n"/>
    </row>
    <row r="390">
      <c r="A390" s="12" t="n"/>
      <c r="B390" s="13" t="n"/>
      <c r="C390" s="13" t="n"/>
      <c r="D390" s="13" t="n"/>
      <c r="E390" s="14" t="n"/>
      <c r="F390" s="15" t="n"/>
      <c r="G390" s="14" t="n"/>
      <c r="H390" s="14" t="n"/>
      <c r="I390" s="15">
        <f>IF(OR(E390="",F390=""),"",IF(E390="경조금",200000,30000))</f>
        <v/>
      </c>
      <c r="J390" s="14">
        <f>IF(I390="","",IF(F390&gt;I390,"초과",""))</f>
        <v/>
      </c>
      <c r="K390" s="14">
        <f>IF(J390&lt;&gt;"초과","",IF(OR(G390="",G390="간이영수증",G390="없음(청첩장·부고만)",AND(G390="신용카드",H390&lt;&gt;"법인")),"확인 필요",""))</f>
        <v/>
      </c>
      <c r="L390" s="15">
        <f>IF(OR(A390="",F390=""),"",SUMIFS($F$4:$F$503,$A$4:$A$503,"&gt;="&amp;DATE(YEAR(A390),1,1),$A$4:$A$503,"&lt;="&amp;A390))</f>
        <v/>
      </c>
      <c r="M390" s="13" t="n"/>
      <c r="N390" s="13" t="n"/>
    </row>
    <row r="391">
      <c r="A391" s="12" t="n"/>
      <c r="B391" s="13" t="n"/>
      <c r="C391" s="13" t="n"/>
      <c r="D391" s="13" t="n"/>
      <c r="E391" s="14" t="n"/>
      <c r="F391" s="15" t="n"/>
      <c r="G391" s="14" t="n"/>
      <c r="H391" s="14" t="n"/>
      <c r="I391" s="15">
        <f>IF(OR(E391="",F391=""),"",IF(E391="경조금",200000,30000))</f>
        <v/>
      </c>
      <c r="J391" s="14">
        <f>IF(I391="","",IF(F391&gt;I391,"초과",""))</f>
        <v/>
      </c>
      <c r="K391" s="14">
        <f>IF(J391&lt;&gt;"초과","",IF(OR(G391="",G391="간이영수증",G391="없음(청첩장·부고만)",AND(G391="신용카드",H391&lt;&gt;"법인")),"확인 필요",""))</f>
        <v/>
      </c>
      <c r="L391" s="15">
        <f>IF(OR(A391="",F391=""),"",SUMIFS($F$4:$F$503,$A$4:$A$503,"&gt;="&amp;DATE(YEAR(A391),1,1),$A$4:$A$503,"&lt;="&amp;A391))</f>
        <v/>
      </c>
      <c r="M391" s="13" t="n"/>
      <c r="N391" s="13" t="n"/>
    </row>
    <row r="392">
      <c r="A392" s="12" t="n"/>
      <c r="B392" s="13" t="n"/>
      <c r="C392" s="13" t="n"/>
      <c r="D392" s="13" t="n"/>
      <c r="E392" s="14" t="n"/>
      <c r="F392" s="15" t="n"/>
      <c r="G392" s="14" t="n"/>
      <c r="H392" s="14" t="n"/>
      <c r="I392" s="15">
        <f>IF(OR(E392="",F392=""),"",IF(E392="경조금",200000,30000))</f>
        <v/>
      </c>
      <c r="J392" s="14">
        <f>IF(I392="","",IF(F392&gt;I392,"초과",""))</f>
        <v/>
      </c>
      <c r="K392" s="14">
        <f>IF(J392&lt;&gt;"초과","",IF(OR(G392="",G392="간이영수증",G392="없음(청첩장·부고만)",AND(G392="신용카드",H392&lt;&gt;"법인")),"확인 필요",""))</f>
        <v/>
      </c>
      <c r="L392" s="15">
        <f>IF(OR(A392="",F392=""),"",SUMIFS($F$4:$F$503,$A$4:$A$503,"&gt;="&amp;DATE(YEAR(A392),1,1),$A$4:$A$503,"&lt;="&amp;A392))</f>
        <v/>
      </c>
      <c r="M392" s="13" t="n"/>
      <c r="N392" s="13" t="n"/>
    </row>
    <row r="393">
      <c r="A393" s="12" t="n"/>
      <c r="B393" s="13" t="n"/>
      <c r="C393" s="13" t="n"/>
      <c r="D393" s="13" t="n"/>
      <c r="E393" s="14" t="n"/>
      <c r="F393" s="15" t="n"/>
      <c r="G393" s="14" t="n"/>
      <c r="H393" s="14" t="n"/>
      <c r="I393" s="15">
        <f>IF(OR(E393="",F393=""),"",IF(E393="경조금",200000,30000))</f>
        <v/>
      </c>
      <c r="J393" s="14">
        <f>IF(I393="","",IF(F393&gt;I393,"초과",""))</f>
        <v/>
      </c>
      <c r="K393" s="14">
        <f>IF(J393&lt;&gt;"초과","",IF(OR(G393="",G393="간이영수증",G393="없음(청첩장·부고만)",AND(G393="신용카드",H393&lt;&gt;"법인")),"확인 필요",""))</f>
        <v/>
      </c>
      <c r="L393" s="15">
        <f>IF(OR(A393="",F393=""),"",SUMIFS($F$4:$F$503,$A$4:$A$503,"&gt;="&amp;DATE(YEAR(A393),1,1),$A$4:$A$503,"&lt;="&amp;A393))</f>
        <v/>
      </c>
      <c r="M393" s="13" t="n"/>
      <c r="N393" s="13" t="n"/>
    </row>
    <row r="394">
      <c r="A394" s="12" t="n"/>
      <c r="B394" s="13" t="n"/>
      <c r="C394" s="13" t="n"/>
      <c r="D394" s="13" t="n"/>
      <c r="E394" s="14" t="n"/>
      <c r="F394" s="15" t="n"/>
      <c r="G394" s="14" t="n"/>
      <c r="H394" s="14" t="n"/>
      <c r="I394" s="15">
        <f>IF(OR(E394="",F394=""),"",IF(E394="경조금",200000,30000))</f>
        <v/>
      </c>
      <c r="J394" s="14">
        <f>IF(I394="","",IF(F394&gt;I394,"초과",""))</f>
        <v/>
      </c>
      <c r="K394" s="14">
        <f>IF(J394&lt;&gt;"초과","",IF(OR(G394="",G394="간이영수증",G394="없음(청첩장·부고만)",AND(G394="신용카드",H394&lt;&gt;"법인")),"확인 필요",""))</f>
        <v/>
      </c>
      <c r="L394" s="15">
        <f>IF(OR(A394="",F394=""),"",SUMIFS($F$4:$F$503,$A$4:$A$503,"&gt;="&amp;DATE(YEAR(A394),1,1),$A$4:$A$503,"&lt;="&amp;A394))</f>
        <v/>
      </c>
      <c r="M394" s="13" t="n"/>
      <c r="N394" s="13" t="n"/>
    </row>
    <row r="395">
      <c r="A395" s="12" t="n"/>
      <c r="B395" s="13" t="n"/>
      <c r="C395" s="13" t="n"/>
      <c r="D395" s="13" t="n"/>
      <c r="E395" s="14" t="n"/>
      <c r="F395" s="15" t="n"/>
      <c r="G395" s="14" t="n"/>
      <c r="H395" s="14" t="n"/>
      <c r="I395" s="15">
        <f>IF(OR(E395="",F395=""),"",IF(E395="경조금",200000,30000))</f>
        <v/>
      </c>
      <c r="J395" s="14">
        <f>IF(I395="","",IF(F395&gt;I395,"초과",""))</f>
        <v/>
      </c>
      <c r="K395" s="14">
        <f>IF(J395&lt;&gt;"초과","",IF(OR(G395="",G395="간이영수증",G395="없음(청첩장·부고만)",AND(G395="신용카드",H395&lt;&gt;"법인")),"확인 필요",""))</f>
        <v/>
      </c>
      <c r="L395" s="15">
        <f>IF(OR(A395="",F395=""),"",SUMIFS($F$4:$F$503,$A$4:$A$503,"&gt;="&amp;DATE(YEAR(A395),1,1),$A$4:$A$503,"&lt;="&amp;A395))</f>
        <v/>
      </c>
      <c r="M395" s="13" t="n"/>
      <c r="N395" s="13" t="n"/>
    </row>
    <row r="396">
      <c r="A396" s="12" t="n"/>
      <c r="B396" s="13" t="n"/>
      <c r="C396" s="13" t="n"/>
      <c r="D396" s="13" t="n"/>
      <c r="E396" s="14" t="n"/>
      <c r="F396" s="15" t="n"/>
      <c r="G396" s="14" t="n"/>
      <c r="H396" s="14" t="n"/>
      <c r="I396" s="15">
        <f>IF(OR(E396="",F396=""),"",IF(E396="경조금",200000,30000))</f>
        <v/>
      </c>
      <c r="J396" s="14">
        <f>IF(I396="","",IF(F396&gt;I396,"초과",""))</f>
        <v/>
      </c>
      <c r="K396" s="14">
        <f>IF(J396&lt;&gt;"초과","",IF(OR(G396="",G396="간이영수증",G396="없음(청첩장·부고만)",AND(G396="신용카드",H396&lt;&gt;"법인")),"확인 필요",""))</f>
        <v/>
      </c>
      <c r="L396" s="15">
        <f>IF(OR(A396="",F396=""),"",SUMIFS($F$4:$F$503,$A$4:$A$503,"&gt;="&amp;DATE(YEAR(A396),1,1),$A$4:$A$503,"&lt;="&amp;A396))</f>
        <v/>
      </c>
      <c r="M396" s="13" t="n"/>
      <c r="N396" s="13" t="n"/>
    </row>
    <row r="397">
      <c r="A397" s="12" t="n"/>
      <c r="B397" s="13" t="n"/>
      <c r="C397" s="13" t="n"/>
      <c r="D397" s="13" t="n"/>
      <c r="E397" s="14" t="n"/>
      <c r="F397" s="15" t="n"/>
      <c r="G397" s="14" t="n"/>
      <c r="H397" s="14" t="n"/>
      <c r="I397" s="15">
        <f>IF(OR(E397="",F397=""),"",IF(E397="경조금",200000,30000))</f>
        <v/>
      </c>
      <c r="J397" s="14">
        <f>IF(I397="","",IF(F397&gt;I397,"초과",""))</f>
        <v/>
      </c>
      <c r="K397" s="14">
        <f>IF(J397&lt;&gt;"초과","",IF(OR(G397="",G397="간이영수증",G397="없음(청첩장·부고만)",AND(G397="신용카드",H397&lt;&gt;"법인")),"확인 필요",""))</f>
        <v/>
      </c>
      <c r="L397" s="15">
        <f>IF(OR(A397="",F397=""),"",SUMIFS($F$4:$F$503,$A$4:$A$503,"&gt;="&amp;DATE(YEAR(A397),1,1),$A$4:$A$503,"&lt;="&amp;A397))</f>
        <v/>
      </c>
      <c r="M397" s="13" t="n"/>
      <c r="N397" s="13" t="n"/>
    </row>
    <row r="398">
      <c r="A398" s="12" t="n"/>
      <c r="B398" s="13" t="n"/>
      <c r="C398" s="13" t="n"/>
      <c r="D398" s="13" t="n"/>
      <c r="E398" s="14" t="n"/>
      <c r="F398" s="15" t="n"/>
      <c r="G398" s="14" t="n"/>
      <c r="H398" s="14" t="n"/>
      <c r="I398" s="15">
        <f>IF(OR(E398="",F398=""),"",IF(E398="경조금",200000,30000))</f>
        <v/>
      </c>
      <c r="J398" s="14">
        <f>IF(I398="","",IF(F398&gt;I398,"초과",""))</f>
        <v/>
      </c>
      <c r="K398" s="14">
        <f>IF(J398&lt;&gt;"초과","",IF(OR(G398="",G398="간이영수증",G398="없음(청첩장·부고만)",AND(G398="신용카드",H398&lt;&gt;"법인")),"확인 필요",""))</f>
        <v/>
      </c>
      <c r="L398" s="15">
        <f>IF(OR(A398="",F398=""),"",SUMIFS($F$4:$F$503,$A$4:$A$503,"&gt;="&amp;DATE(YEAR(A398),1,1),$A$4:$A$503,"&lt;="&amp;A398))</f>
        <v/>
      </c>
      <c r="M398" s="13" t="n"/>
      <c r="N398" s="13" t="n"/>
    </row>
    <row r="399">
      <c r="A399" s="12" t="n"/>
      <c r="B399" s="13" t="n"/>
      <c r="C399" s="13" t="n"/>
      <c r="D399" s="13" t="n"/>
      <c r="E399" s="14" t="n"/>
      <c r="F399" s="15" t="n"/>
      <c r="G399" s="14" t="n"/>
      <c r="H399" s="14" t="n"/>
      <c r="I399" s="15">
        <f>IF(OR(E399="",F399=""),"",IF(E399="경조금",200000,30000))</f>
        <v/>
      </c>
      <c r="J399" s="14">
        <f>IF(I399="","",IF(F399&gt;I399,"초과",""))</f>
        <v/>
      </c>
      <c r="K399" s="14">
        <f>IF(J399&lt;&gt;"초과","",IF(OR(G399="",G399="간이영수증",G399="없음(청첩장·부고만)",AND(G399="신용카드",H399&lt;&gt;"법인")),"확인 필요",""))</f>
        <v/>
      </c>
      <c r="L399" s="15">
        <f>IF(OR(A399="",F399=""),"",SUMIFS($F$4:$F$503,$A$4:$A$503,"&gt;="&amp;DATE(YEAR(A399),1,1),$A$4:$A$503,"&lt;="&amp;A399))</f>
        <v/>
      </c>
      <c r="M399" s="13" t="n"/>
      <c r="N399" s="13" t="n"/>
    </row>
    <row r="400">
      <c r="A400" s="12" t="n"/>
      <c r="B400" s="13" t="n"/>
      <c r="C400" s="13" t="n"/>
      <c r="D400" s="13" t="n"/>
      <c r="E400" s="14" t="n"/>
      <c r="F400" s="15" t="n"/>
      <c r="G400" s="14" t="n"/>
      <c r="H400" s="14" t="n"/>
      <c r="I400" s="15">
        <f>IF(OR(E400="",F400=""),"",IF(E400="경조금",200000,30000))</f>
        <v/>
      </c>
      <c r="J400" s="14">
        <f>IF(I400="","",IF(F400&gt;I400,"초과",""))</f>
        <v/>
      </c>
      <c r="K400" s="14">
        <f>IF(J400&lt;&gt;"초과","",IF(OR(G400="",G400="간이영수증",G400="없음(청첩장·부고만)",AND(G400="신용카드",H400&lt;&gt;"법인")),"확인 필요",""))</f>
        <v/>
      </c>
      <c r="L400" s="15">
        <f>IF(OR(A400="",F400=""),"",SUMIFS($F$4:$F$503,$A$4:$A$503,"&gt;="&amp;DATE(YEAR(A400),1,1),$A$4:$A$503,"&lt;="&amp;A400))</f>
        <v/>
      </c>
      <c r="M400" s="13" t="n"/>
      <c r="N400" s="13" t="n"/>
    </row>
    <row r="401">
      <c r="A401" s="12" t="n"/>
      <c r="B401" s="13" t="n"/>
      <c r="C401" s="13" t="n"/>
      <c r="D401" s="13" t="n"/>
      <c r="E401" s="14" t="n"/>
      <c r="F401" s="15" t="n"/>
      <c r="G401" s="14" t="n"/>
      <c r="H401" s="14" t="n"/>
      <c r="I401" s="15">
        <f>IF(OR(E401="",F401=""),"",IF(E401="경조금",200000,30000))</f>
        <v/>
      </c>
      <c r="J401" s="14">
        <f>IF(I401="","",IF(F401&gt;I401,"초과",""))</f>
        <v/>
      </c>
      <c r="K401" s="14">
        <f>IF(J401&lt;&gt;"초과","",IF(OR(G401="",G401="간이영수증",G401="없음(청첩장·부고만)",AND(G401="신용카드",H401&lt;&gt;"법인")),"확인 필요",""))</f>
        <v/>
      </c>
      <c r="L401" s="15">
        <f>IF(OR(A401="",F401=""),"",SUMIFS($F$4:$F$503,$A$4:$A$503,"&gt;="&amp;DATE(YEAR(A401),1,1),$A$4:$A$503,"&lt;="&amp;A401))</f>
        <v/>
      </c>
      <c r="M401" s="13" t="n"/>
      <c r="N401" s="13" t="n"/>
    </row>
    <row r="402">
      <c r="A402" s="12" t="n"/>
      <c r="B402" s="13" t="n"/>
      <c r="C402" s="13" t="n"/>
      <c r="D402" s="13" t="n"/>
      <c r="E402" s="14" t="n"/>
      <c r="F402" s="15" t="n"/>
      <c r="G402" s="14" t="n"/>
      <c r="H402" s="14" t="n"/>
      <c r="I402" s="15">
        <f>IF(OR(E402="",F402=""),"",IF(E402="경조금",200000,30000))</f>
        <v/>
      </c>
      <c r="J402" s="14">
        <f>IF(I402="","",IF(F402&gt;I402,"초과",""))</f>
        <v/>
      </c>
      <c r="K402" s="14">
        <f>IF(J402&lt;&gt;"초과","",IF(OR(G402="",G402="간이영수증",G402="없음(청첩장·부고만)",AND(G402="신용카드",H402&lt;&gt;"법인")),"확인 필요",""))</f>
        <v/>
      </c>
      <c r="L402" s="15">
        <f>IF(OR(A402="",F402=""),"",SUMIFS($F$4:$F$503,$A$4:$A$503,"&gt;="&amp;DATE(YEAR(A402),1,1),$A$4:$A$503,"&lt;="&amp;A402))</f>
        <v/>
      </c>
      <c r="M402" s="13" t="n"/>
      <c r="N402" s="13" t="n"/>
    </row>
    <row r="403">
      <c r="A403" s="12" t="n"/>
      <c r="B403" s="13" t="n"/>
      <c r="C403" s="13" t="n"/>
      <c r="D403" s="13" t="n"/>
      <c r="E403" s="14" t="n"/>
      <c r="F403" s="15" t="n"/>
      <c r="G403" s="14" t="n"/>
      <c r="H403" s="14" t="n"/>
      <c r="I403" s="15">
        <f>IF(OR(E403="",F403=""),"",IF(E403="경조금",200000,30000))</f>
        <v/>
      </c>
      <c r="J403" s="14">
        <f>IF(I403="","",IF(F403&gt;I403,"초과",""))</f>
        <v/>
      </c>
      <c r="K403" s="14">
        <f>IF(J403&lt;&gt;"초과","",IF(OR(G403="",G403="간이영수증",G403="없음(청첩장·부고만)",AND(G403="신용카드",H403&lt;&gt;"법인")),"확인 필요",""))</f>
        <v/>
      </c>
      <c r="L403" s="15">
        <f>IF(OR(A403="",F403=""),"",SUMIFS($F$4:$F$503,$A$4:$A$503,"&gt;="&amp;DATE(YEAR(A403),1,1),$A$4:$A$503,"&lt;="&amp;A403))</f>
        <v/>
      </c>
      <c r="M403" s="13" t="n"/>
      <c r="N403" s="13" t="n"/>
    </row>
    <row r="404">
      <c r="A404" s="12" t="n"/>
      <c r="B404" s="13" t="n"/>
      <c r="C404" s="13" t="n"/>
      <c r="D404" s="13" t="n"/>
      <c r="E404" s="14" t="n"/>
      <c r="F404" s="15" t="n"/>
      <c r="G404" s="14" t="n"/>
      <c r="H404" s="14" t="n"/>
      <c r="I404" s="15">
        <f>IF(OR(E404="",F404=""),"",IF(E404="경조금",200000,30000))</f>
        <v/>
      </c>
      <c r="J404" s="14">
        <f>IF(I404="","",IF(F404&gt;I404,"초과",""))</f>
        <v/>
      </c>
      <c r="K404" s="14">
        <f>IF(J404&lt;&gt;"초과","",IF(OR(G404="",G404="간이영수증",G404="없음(청첩장·부고만)",AND(G404="신용카드",H404&lt;&gt;"법인")),"확인 필요",""))</f>
        <v/>
      </c>
      <c r="L404" s="15">
        <f>IF(OR(A404="",F404=""),"",SUMIFS($F$4:$F$503,$A$4:$A$503,"&gt;="&amp;DATE(YEAR(A404),1,1),$A$4:$A$503,"&lt;="&amp;A404))</f>
        <v/>
      </c>
      <c r="M404" s="13" t="n"/>
      <c r="N404" s="13" t="n"/>
    </row>
    <row r="405">
      <c r="A405" s="12" t="n"/>
      <c r="B405" s="13" t="n"/>
      <c r="C405" s="13" t="n"/>
      <c r="D405" s="13" t="n"/>
      <c r="E405" s="14" t="n"/>
      <c r="F405" s="15" t="n"/>
      <c r="G405" s="14" t="n"/>
      <c r="H405" s="14" t="n"/>
      <c r="I405" s="15">
        <f>IF(OR(E405="",F405=""),"",IF(E405="경조금",200000,30000))</f>
        <v/>
      </c>
      <c r="J405" s="14">
        <f>IF(I405="","",IF(F405&gt;I405,"초과",""))</f>
        <v/>
      </c>
      <c r="K405" s="14">
        <f>IF(J405&lt;&gt;"초과","",IF(OR(G405="",G405="간이영수증",G405="없음(청첩장·부고만)",AND(G405="신용카드",H405&lt;&gt;"법인")),"확인 필요",""))</f>
        <v/>
      </c>
      <c r="L405" s="15">
        <f>IF(OR(A405="",F405=""),"",SUMIFS($F$4:$F$503,$A$4:$A$503,"&gt;="&amp;DATE(YEAR(A405),1,1),$A$4:$A$503,"&lt;="&amp;A405))</f>
        <v/>
      </c>
      <c r="M405" s="13" t="n"/>
      <c r="N405" s="13" t="n"/>
    </row>
    <row r="406">
      <c r="A406" s="12" t="n"/>
      <c r="B406" s="13" t="n"/>
      <c r="C406" s="13" t="n"/>
      <c r="D406" s="13" t="n"/>
      <c r="E406" s="14" t="n"/>
      <c r="F406" s="15" t="n"/>
      <c r="G406" s="14" t="n"/>
      <c r="H406" s="14" t="n"/>
      <c r="I406" s="15">
        <f>IF(OR(E406="",F406=""),"",IF(E406="경조금",200000,30000))</f>
        <v/>
      </c>
      <c r="J406" s="14">
        <f>IF(I406="","",IF(F406&gt;I406,"초과",""))</f>
        <v/>
      </c>
      <c r="K406" s="14">
        <f>IF(J406&lt;&gt;"초과","",IF(OR(G406="",G406="간이영수증",G406="없음(청첩장·부고만)",AND(G406="신용카드",H406&lt;&gt;"법인")),"확인 필요",""))</f>
        <v/>
      </c>
      <c r="L406" s="15">
        <f>IF(OR(A406="",F406=""),"",SUMIFS($F$4:$F$503,$A$4:$A$503,"&gt;="&amp;DATE(YEAR(A406),1,1),$A$4:$A$503,"&lt;="&amp;A406))</f>
        <v/>
      </c>
      <c r="M406" s="13" t="n"/>
      <c r="N406" s="13" t="n"/>
    </row>
    <row r="407">
      <c r="A407" s="12" t="n"/>
      <c r="B407" s="13" t="n"/>
      <c r="C407" s="13" t="n"/>
      <c r="D407" s="13" t="n"/>
      <c r="E407" s="14" t="n"/>
      <c r="F407" s="15" t="n"/>
      <c r="G407" s="14" t="n"/>
      <c r="H407" s="14" t="n"/>
      <c r="I407" s="15">
        <f>IF(OR(E407="",F407=""),"",IF(E407="경조금",200000,30000))</f>
        <v/>
      </c>
      <c r="J407" s="14">
        <f>IF(I407="","",IF(F407&gt;I407,"초과",""))</f>
        <v/>
      </c>
      <c r="K407" s="14">
        <f>IF(J407&lt;&gt;"초과","",IF(OR(G407="",G407="간이영수증",G407="없음(청첩장·부고만)",AND(G407="신용카드",H407&lt;&gt;"법인")),"확인 필요",""))</f>
        <v/>
      </c>
      <c r="L407" s="15">
        <f>IF(OR(A407="",F407=""),"",SUMIFS($F$4:$F$503,$A$4:$A$503,"&gt;="&amp;DATE(YEAR(A407),1,1),$A$4:$A$503,"&lt;="&amp;A407))</f>
        <v/>
      </c>
      <c r="M407" s="13" t="n"/>
      <c r="N407" s="13" t="n"/>
    </row>
    <row r="408">
      <c r="A408" s="12" t="n"/>
      <c r="B408" s="13" t="n"/>
      <c r="C408" s="13" t="n"/>
      <c r="D408" s="13" t="n"/>
      <c r="E408" s="14" t="n"/>
      <c r="F408" s="15" t="n"/>
      <c r="G408" s="14" t="n"/>
      <c r="H408" s="14" t="n"/>
      <c r="I408" s="15">
        <f>IF(OR(E408="",F408=""),"",IF(E408="경조금",200000,30000))</f>
        <v/>
      </c>
      <c r="J408" s="14">
        <f>IF(I408="","",IF(F408&gt;I408,"초과",""))</f>
        <v/>
      </c>
      <c r="K408" s="14">
        <f>IF(J408&lt;&gt;"초과","",IF(OR(G408="",G408="간이영수증",G408="없음(청첩장·부고만)",AND(G408="신용카드",H408&lt;&gt;"법인")),"확인 필요",""))</f>
        <v/>
      </c>
      <c r="L408" s="15">
        <f>IF(OR(A408="",F408=""),"",SUMIFS($F$4:$F$503,$A$4:$A$503,"&gt;="&amp;DATE(YEAR(A408),1,1),$A$4:$A$503,"&lt;="&amp;A408))</f>
        <v/>
      </c>
      <c r="M408" s="13" t="n"/>
      <c r="N408" s="13" t="n"/>
    </row>
    <row r="409">
      <c r="A409" s="12" t="n"/>
      <c r="B409" s="13" t="n"/>
      <c r="C409" s="13" t="n"/>
      <c r="D409" s="13" t="n"/>
      <c r="E409" s="14" t="n"/>
      <c r="F409" s="15" t="n"/>
      <c r="G409" s="14" t="n"/>
      <c r="H409" s="14" t="n"/>
      <c r="I409" s="15">
        <f>IF(OR(E409="",F409=""),"",IF(E409="경조금",200000,30000))</f>
        <v/>
      </c>
      <c r="J409" s="14">
        <f>IF(I409="","",IF(F409&gt;I409,"초과",""))</f>
        <v/>
      </c>
      <c r="K409" s="14">
        <f>IF(J409&lt;&gt;"초과","",IF(OR(G409="",G409="간이영수증",G409="없음(청첩장·부고만)",AND(G409="신용카드",H409&lt;&gt;"법인")),"확인 필요",""))</f>
        <v/>
      </c>
      <c r="L409" s="15">
        <f>IF(OR(A409="",F409=""),"",SUMIFS($F$4:$F$503,$A$4:$A$503,"&gt;="&amp;DATE(YEAR(A409),1,1),$A$4:$A$503,"&lt;="&amp;A409))</f>
        <v/>
      </c>
      <c r="M409" s="13" t="n"/>
      <c r="N409" s="13" t="n"/>
    </row>
    <row r="410">
      <c r="A410" s="12" t="n"/>
      <c r="B410" s="13" t="n"/>
      <c r="C410" s="13" t="n"/>
      <c r="D410" s="13" t="n"/>
      <c r="E410" s="14" t="n"/>
      <c r="F410" s="15" t="n"/>
      <c r="G410" s="14" t="n"/>
      <c r="H410" s="14" t="n"/>
      <c r="I410" s="15">
        <f>IF(OR(E410="",F410=""),"",IF(E410="경조금",200000,30000))</f>
        <v/>
      </c>
      <c r="J410" s="14">
        <f>IF(I410="","",IF(F410&gt;I410,"초과",""))</f>
        <v/>
      </c>
      <c r="K410" s="14">
        <f>IF(J410&lt;&gt;"초과","",IF(OR(G410="",G410="간이영수증",G410="없음(청첩장·부고만)",AND(G410="신용카드",H410&lt;&gt;"법인")),"확인 필요",""))</f>
        <v/>
      </c>
      <c r="L410" s="15">
        <f>IF(OR(A410="",F410=""),"",SUMIFS($F$4:$F$503,$A$4:$A$503,"&gt;="&amp;DATE(YEAR(A410),1,1),$A$4:$A$503,"&lt;="&amp;A410))</f>
        <v/>
      </c>
      <c r="M410" s="13" t="n"/>
      <c r="N410" s="13" t="n"/>
    </row>
    <row r="411">
      <c r="A411" s="12" t="n"/>
      <c r="B411" s="13" t="n"/>
      <c r="C411" s="13" t="n"/>
      <c r="D411" s="13" t="n"/>
      <c r="E411" s="14" t="n"/>
      <c r="F411" s="15" t="n"/>
      <c r="G411" s="14" t="n"/>
      <c r="H411" s="14" t="n"/>
      <c r="I411" s="15">
        <f>IF(OR(E411="",F411=""),"",IF(E411="경조금",200000,30000))</f>
        <v/>
      </c>
      <c r="J411" s="14">
        <f>IF(I411="","",IF(F411&gt;I411,"초과",""))</f>
        <v/>
      </c>
      <c r="K411" s="14">
        <f>IF(J411&lt;&gt;"초과","",IF(OR(G411="",G411="간이영수증",G411="없음(청첩장·부고만)",AND(G411="신용카드",H411&lt;&gt;"법인")),"확인 필요",""))</f>
        <v/>
      </c>
      <c r="L411" s="15">
        <f>IF(OR(A411="",F411=""),"",SUMIFS($F$4:$F$503,$A$4:$A$503,"&gt;="&amp;DATE(YEAR(A411),1,1),$A$4:$A$503,"&lt;="&amp;A411))</f>
        <v/>
      </c>
      <c r="M411" s="13" t="n"/>
      <c r="N411" s="13" t="n"/>
    </row>
    <row r="412">
      <c r="A412" s="12" t="n"/>
      <c r="B412" s="13" t="n"/>
      <c r="C412" s="13" t="n"/>
      <c r="D412" s="13" t="n"/>
      <c r="E412" s="14" t="n"/>
      <c r="F412" s="15" t="n"/>
      <c r="G412" s="14" t="n"/>
      <c r="H412" s="14" t="n"/>
      <c r="I412" s="15">
        <f>IF(OR(E412="",F412=""),"",IF(E412="경조금",200000,30000))</f>
        <v/>
      </c>
      <c r="J412" s="14">
        <f>IF(I412="","",IF(F412&gt;I412,"초과",""))</f>
        <v/>
      </c>
      <c r="K412" s="14">
        <f>IF(J412&lt;&gt;"초과","",IF(OR(G412="",G412="간이영수증",G412="없음(청첩장·부고만)",AND(G412="신용카드",H412&lt;&gt;"법인")),"확인 필요",""))</f>
        <v/>
      </c>
      <c r="L412" s="15">
        <f>IF(OR(A412="",F412=""),"",SUMIFS($F$4:$F$503,$A$4:$A$503,"&gt;="&amp;DATE(YEAR(A412),1,1),$A$4:$A$503,"&lt;="&amp;A412))</f>
        <v/>
      </c>
      <c r="M412" s="13" t="n"/>
      <c r="N412" s="13" t="n"/>
    </row>
    <row r="413">
      <c r="A413" s="12" t="n"/>
      <c r="B413" s="13" t="n"/>
      <c r="C413" s="13" t="n"/>
      <c r="D413" s="13" t="n"/>
      <c r="E413" s="14" t="n"/>
      <c r="F413" s="15" t="n"/>
      <c r="G413" s="14" t="n"/>
      <c r="H413" s="14" t="n"/>
      <c r="I413" s="15">
        <f>IF(OR(E413="",F413=""),"",IF(E413="경조금",200000,30000))</f>
        <v/>
      </c>
      <c r="J413" s="14">
        <f>IF(I413="","",IF(F413&gt;I413,"초과",""))</f>
        <v/>
      </c>
      <c r="K413" s="14">
        <f>IF(J413&lt;&gt;"초과","",IF(OR(G413="",G413="간이영수증",G413="없음(청첩장·부고만)",AND(G413="신용카드",H413&lt;&gt;"법인")),"확인 필요",""))</f>
        <v/>
      </c>
      <c r="L413" s="15">
        <f>IF(OR(A413="",F413=""),"",SUMIFS($F$4:$F$503,$A$4:$A$503,"&gt;="&amp;DATE(YEAR(A413),1,1),$A$4:$A$503,"&lt;="&amp;A413))</f>
        <v/>
      </c>
      <c r="M413" s="13" t="n"/>
      <c r="N413" s="13" t="n"/>
    </row>
    <row r="414">
      <c r="A414" s="12" t="n"/>
      <c r="B414" s="13" t="n"/>
      <c r="C414" s="13" t="n"/>
      <c r="D414" s="13" t="n"/>
      <c r="E414" s="14" t="n"/>
      <c r="F414" s="15" t="n"/>
      <c r="G414" s="14" t="n"/>
      <c r="H414" s="14" t="n"/>
      <c r="I414" s="15">
        <f>IF(OR(E414="",F414=""),"",IF(E414="경조금",200000,30000))</f>
        <v/>
      </c>
      <c r="J414" s="14">
        <f>IF(I414="","",IF(F414&gt;I414,"초과",""))</f>
        <v/>
      </c>
      <c r="K414" s="14">
        <f>IF(J414&lt;&gt;"초과","",IF(OR(G414="",G414="간이영수증",G414="없음(청첩장·부고만)",AND(G414="신용카드",H414&lt;&gt;"법인")),"확인 필요",""))</f>
        <v/>
      </c>
      <c r="L414" s="15">
        <f>IF(OR(A414="",F414=""),"",SUMIFS($F$4:$F$503,$A$4:$A$503,"&gt;="&amp;DATE(YEAR(A414),1,1),$A$4:$A$503,"&lt;="&amp;A414))</f>
        <v/>
      </c>
      <c r="M414" s="13" t="n"/>
      <c r="N414" s="13" t="n"/>
    </row>
    <row r="415">
      <c r="A415" s="12" t="n"/>
      <c r="B415" s="13" t="n"/>
      <c r="C415" s="13" t="n"/>
      <c r="D415" s="13" t="n"/>
      <c r="E415" s="14" t="n"/>
      <c r="F415" s="15" t="n"/>
      <c r="G415" s="14" t="n"/>
      <c r="H415" s="14" t="n"/>
      <c r="I415" s="15">
        <f>IF(OR(E415="",F415=""),"",IF(E415="경조금",200000,30000))</f>
        <v/>
      </c>
      <c r="J415" s="14">
        <f>IF(I415="","",IF(F415&gt;I415,"초과",""))</f>
        <v/>
      </c>
      <c r="K415" s="14">
        <f>IF(J415&lt;&gt;"초과","",IF(OR(G415="",G415="간이영수증",G415="없음(청첩장·부고만)",AND(G415="신용카드",H415&lt;&gt;"법인")),"확인 필요",""))</f>
        <v/>
      </c>
      <c r="L415" s="15">
        <f>IF(OR(A415="",F415=""),"",SUMIFS($F$4:$F$503,$A$4:$A$503,"&gt;="&amp;DATE(YEAR(A415),1,1),$A$4:$A$503,"&lt;="&amp;A415))</f>
        <v/>
      </c>
      <c r="M415" s="13" t="n"/>
      <c r="N415" s="13" t="n"/>
    </row>
    <row r="416">
      <c r="A416" s="12" t="n"/>
      <c r="B416" s="13" t="n"/>
      <c r="C416" s="13" t="n"/>
      <c r="D416" s="13" t="n"/>
      <c r="E416" s="14" t="n"/>
      <c r="F416" s="15" t="n"/>
      <c r="G416" s="14" t="n"/>
      <c r="H416" s="14" t="n"/>
      <c r="I416" s="15">
        <f>IF(OR(E416="",F416=""),"",IF(E416="경조금",200000,30000))</f>
        <v/>
      </c>
      <c r="J416" s="14">
        <f>IF(I416="","",IF(F416&gt;I416,"초과",""))</f>
        <v/>
      </c>
      <c r="K416" s="14">
        <f>IF(J416&lt;&gt;"초과","",IF(OR(G416="",G416="간이영수증",G416="없음(청첩장·부고만)",AND(G416="신용카드",H416&lt;&gt;"법인")),"확인 필요",""))</f>
        <v/>
      </c>
      <c r="L416" s="15">
        <f>IF(OR(A416="",F416=""),"",SUMIFS($F$4:$F$503,$A$4:$A$503,"&gt;="&amp;DATE(YEAR(A416),1,1),$A$4:$A$503,"&lt;="&amp;A416))</f>
        <v/>
      </c>
      <c r="M416" s="13" t="n"/>
      <c r="N416" s="13" t="n"/>
    </row>
    <row r="417">
      <c r="A417" s="12" t="n"/>
      <c r="B417" s="13" t="n"/>
      <c r="C417" s="13" t="n"/>
      <c r="D417" s="13" t="n"/>
      <c r="E417" s="14" t="n"/>
      <c r="F417" s="15" t="n"/>
      <c r="G417" s="14" t="n"/>
      <c r="H417" s="14" t="n"/>
      <c r="I417" s="15">
        <f>IF(OR(E417="",F417=""),"",IF(E417="경조금",200000,30000))</f>
        <v/>
      </c>
      <c r="J417" s="14">
        <f>IF(I417="","",IF(F417&gt;I417,"초과",""))</f>
        <v/>
      </c>
      <c r="K417" s="14">
        <f>IF(J417&lt;&gt;"초과","",IF(OR(G417="",G417="간이영수증",G417="없음(청첩장·부고만)",AND(G417="신용카드",H417&lt;&gt;"법인")),"확인 필요",""))</f>
        <v/>
      </c>
      <c r="L417" s="15">
        <f>IF(OR(A417="",F417=""),"",SUMIFS($F$4:$F$503,$A$4:$A$503,"&gt;="&amp;DATE(YEAR(A417),1,1),$A$4:$A$503,"&lt;="&amp;A417))</f>
        <v/>
      </c>
      <c r="M417" s="13" t="n"/>
      <c r="N417" s="13" t="n"/>
    </row>
    <row r="418">
      <c r="A418" s="12" t="n"/>
      <c r="B418" s="13" t="n"/>
      <c r="C418" s="13" t="n"/>
      <c r="D418" s="13" t="n"/>
      <c r="E418" s="14" t="n"/>
      <c r="F418" s="15" t="n"/>
      <c r="G418" s="14" t="n"/>
      <c r="H418" s="14" t="n"/>
      <c r="I418" s="15">
        <f>IF(OR(E418="",F418=""),"",IF(E418="경조금",200000,30000))</f>
        <v/>
      </c>
      <c r="J418" s="14">
        <f>IF(I418="","",IF(F418&gt;I418,"초과",""))</f>
        <v/>
      </c>
      <c r="K418" s="14">
        <f>IF(J418&lt;&gt;"초과","",IF(OR(G418="",G418="간이영수증",G418="없음(청첩장·부고만)",AND(G418="신용카드",H418&lt;&gt;"법인")),"확인 필요",""))</f>
        <v/>
      </c>
      <c r="L418" s="15">
        <f>IF(OR(A418="",F418=""),"",SUMIFS($F$4:$F$503,$A$4:$A$503,"&gt;="&amp;DATE(YEAR(A418),1,1),$A$4:$A$503,"&lt;="&amp;A418))</f>
        <v/>
      </c>
      <c r="M418" s="13" t="n"/>
      <c r="N418" s="13" t="n"/>
    </row>
    <row r="419">
      <c r="A419" s="12" t="n"/>
      <c r="B419" s="13" t="n"/>
      <c r="C419" s="13" t="n"/>
      <c r="D419" s="13" t="n"/>
      <c r="E419" s="14" t="n"/>
      <c r="F419" s="15" t="n"/>
      <c r="G419" s="14" t="n"/>
      <c r="H419" s="14" t="n"/>
      <c r="I419" s="15">
        <f>IF(OR(E419="",F419=""),"",IF(E419="경조금",200000,30000))</f>
        <v/>
      </c>
      <c r="J419" s="14">
        <f>IF(I419="","",IF(F419&gt;I419,"초과",""))</f>
        <v/>
      </c>
      <c r="K419" s="14">
        <f>IF(J419&lt;&gt;"초과","",IF(OR(G419="",G419="간이영수증",G419="없음(청첩장·부고만)",AND(G419="신용카드",H419&lt;&gt;"법인")),"확인 필요",""))</f>
        <v/>
      </c>
      <c r="L419" s="15">
        <f>IF(OR(A419="",F419=""),"",SUMIFS($F$4:$F$503,$A$4:$A$503,"&gt;="&amp;DATE(YEAR(A419),1,1),$A$4:$A$503,"&lt;="&amp;A419))</f>
        <v/>
      </c>
      <c r="M419" s="13" t="n"/>
      <c r="N419" s="13" t="n"/>
    </row>
    <row r="420">
      <c r="A420" s="12" t="n"/>
      <c r="B420" s="13" t="n"/>
      <c r="C420" s="13" t="n"/>
      <c r="D420" s="13" t="n"/>
      <c r="E420" s="14" t="n"/>
      <c r="F420" s="15" t="n"/>
      <c r="G420" s="14" t="n"/>
      <c r="H420" s="14" t="n"/>
      <c r="I420" s="15">
        <f>IF(OR(E420="",F420=""),"",IF(E420="경조금",200000,30000))</f>
        <v/>
      </c>
      <c r="J420" s="14">
        <f>IF(I420="","",IF(F420&gt;I420,"초과",""))</f>
        <v/>
      </c>
      <c r="K420" s="14">
        <f>IF(J420&lt;&gt;"초과","",IF(OR(G420="",G420="간이영수증",G420="없음(청첩장·부고만)",AND(G420="신용카드",H420&lt;&gt;"법인")),"확인 필요",""))</f>
        <v/>
      </c>
      <c r="L420" s="15">
        <f>IF(OR(A420="",F420=""),"",SUMIFS($F$4:$F$503,$A$4:$A$503,"&gt;="&amp;DATE(YEAR(A420),1,1),$A$4:$A$503,"&lt;="&amp;A420))</f>
        <v/>
      </c>
      <c r="M420" s="13" t="n"/>
      <c r="N420" s="13" t="n"/>
    </row>
    <row r="421">
      <c r="A421" s="12" t="n"/>
      <c r="B421" s="13" t="n"/>
      <c r="C421" s="13" t="n"/>
      <c r="D421" s="13" t="n"/>
      <c r="E421" s="14" t="n"/>
      <c r="F421" s="15" t="n"/>
      <c r="G421" s="14" t="n"/>
      <c r="H421" s="14" t="n"/>
      <c r="I421" s="15">
        <f>IF(OR(E421="",F421=""),"",IF(E421="경조금",200000,30000))</f>
        <v/>
      </c>
      <c r="J421" s="14">
        <f>IF(I421="","",IF(F421&gt;I421,"초과",""))</f>
        <v/>
      </c>
      <c r="K421" s="14">
        <f>IF(J421&lt;&gt;"초과","",IF(OR(G421="",G421="간이영수증",G421="없음(청첩장·부고만)",AND(G421="신용카드",H421&lt;&gt;"법인")),"확인 필요",""))</f>
        <v/>
      </c>
      <c r="L421" s="15">
        <f>IF(OR(A421="",F421=""),"",SUMIFS($F$4:$F$503,$A$4:$A$503,"&gt;="&amp;DATE(YEAR(A421),1,1),$A$4:$A$503,"&lt;="&amp;A421))</f>
        <v/>
      </c>
      <c r="M421" s="13" t="n"/>
      <c r="N421" s="13" t="n"/>
    </row>
    <row r="422">
      <c r="A422" s="12" t="n"/>
      <c r="B422" s="13" t="n"/>
      <c r="C422" s="13" t="n"/>
      <c r="D422" s="13" t="n"/>
      <c r="E422" s="14" t="n"/>
      <c r="F422" s="15" t="n"/>
      <c r="G422" s="14" t="n"/>
      <c r="H422" s="14" t="n"/>
      <c r="I422" s="15">
        <f>IF(OR(E422="",F422=""),"",IF(E422="경조금",200000,30000))</f>
        <v/>
      </c>
      <c r="J422" s="14">
        <f>IF(I422="","",IF(F422&gt;I422,"초과",""))</f>
        <v/>
      </c>
      <c r="K422" s="14">
        <f>IF(J422&lt;&gt;"초과","",IF(OR(G422="",G422="간이영수증",G422="없음(청첩장·부고만)",AND(G422="신용카드",H422&lt;&gt;"법인")),"확인 필요",""))</f>
        <v/>
      </c>
      <c r="L422" s="15">
        <f>IF(OR(A422="",F422=""),"",SUMIFS($F$4:$F$503,$A$4:$A$503,"&gt;="&amp;DATE(YEAR(A422),1,1),$A$4:$A$503,"&lt;="&amp;A422))</f>
        <v/>
      </c>
      <c r="M422" s="13" t="n"/>
      <c r="N422" s="13" t="n"/>
    </row>
    <row r="423">
      <c r="A423" s="12" t="n"/>
      <c r="B423" s="13" t="n"/>
      <c r="C423" s="13" t="n"/>
      <c r="D423" s="13" t="n"/>
      <c r="E423" s="14" t="n"/>
      <c r="F423" s="15" t="n"/>
      <c r="G423" s="14" t="n"/>
      <c r="H423" s="14" t="n"/>
      <c r="I423" s="15">
        <f>IF(OR(E423="",F423=""),"",IF(E423="경조금",200000,30000))</f>
        <v/>
      </c>
      <c r="J423" s="14">
        <f>IF(I423="","",IF(F423&gt;I423,"초과",""))</f>
        <v/>
      </c>
      <c r="K423" s="14">
        <f>IF(J423&lt;&gt;"초과","",IF(OR(G423="",G423="간이영수증",G423="없음(청첩장·부고만)",AND(G423="신용카드",H423&lt;&gt;"법인")),"확인 필요",""))</f>
        <v/>
      </c>
      <c r="L423" s="15">
        <f>IF(OR(A423="",F423=""),"",SUMIFS($F$4:$F$503,$A$4:$A$503,"&gt;="&amp;DATE(YEAR(A423),1,1),$A$4:$A$503,"&lt;="&amp;A423))</f>
        <v/>
      </c>
      <c r="M423" s="13" t="n"/>
      <c r="N423" s="13" t="n"/>
    </row>
    <row r="424">
      <c r="A424" s="12" t="n"/>
      <c r="B424" s="13" t="n"/>
      <c r="C424" s="13" t="n"/>
      <c r="D424" s="13" t="n"/>
      <c r="E424" s="14" t="n"/>
      <c r="F424" s="15" t="n"/>
      <c r="G424" s="14" t="n"/>
      <c r="H424" s="14" t="n"/>
      <c r="I424" s="15">
        <f>IF(OR(E424="",F424=""),"",IF(E424="경조금",200000,30000))</f>
        <v/>
      </c>
      <c r="J424" s="14">
        <f>IF(I424="","",IF(F424&gt;I424,"초과",""))</f>
        <v/>
      </c>
      <c r="K424" s="14">
        <f>IF(J424&lt;&gt;"초과","",IF(OR(G424="",G424="간이영수증",G424="없음(청첩장·부고만)",AND(G424="신용카드",H424&lt;&gt;"법인")),"확인 필요",""))</f>
        <v/>
      </c>
      <c r="L424" s="15">
        <f>IF(OR(A424="",F424=""),"",SUMIFS($F$4:$F$503,$A$4:$A$503,"&gt;="&amp;DATE(YEAR(A424),1,1),$A$4:$A$503,"&lt;="&amp;A424))</f>
        <v/>
      </c>
      <c r="M424" s="13" t="n"/>
      <c r="N424" s="13" t="n"/>
    </row>
    <row r="425">
      <c r="A425" s="12" t="n"/>
      <c r="B425" s="13" t="n"/>
      <c r="C425" s="13" t="n"/>
      <c r="D425" s="13" t="n"/>
      <c r="E425" s="14" t="n"/>
      <c r="F425" s="15" t="n"/>
      <c r="G425" s="14" t="n"/>
      <c r="H425" s="14" t="n"/>
      <c r="I425" s="15">
        <f>IF(OR(E425="",F425=""),"",IF(E425="경조금",200000,30000))</f>
        <v/>
      </c>
      <c r="J425" s="14">
        <f>IF(I425="","",IF(F425&gt;I425,"초과",""))</f>
        <v/>
      </c>
      <c r="K425" s="14">
        <f>IF(J425&lt;&gt;"초과","",IF(OR(G425="",G425="간이영수증",G425="없음(청첩장·부고만)",AND(G425="신용카드",H425&lt;&gt;"법인")),"확인 필요",""))</f>
        <v/>
      </c>
      <c r="L425" s="15">
        <f>IF(OR(A425="",F425=""),"",SUMIFS($F$4:$F$503,$A$4:$A$503,"&gt;="&amp;DATE(YEAR(A425),1,1),$A$4:$A$503,"&lt;="&amp;A425))</f>
        <v/>
      </c>
      <c r="M425" s="13" t="n"/>
      <c r="N425" s="13" t="n"/>
    </row>
    <row r="426">
      <c r="A426" s="12" t="n"/>
      <c r="B426" s="13" t="n"/>
      <c r="C426" s="13" t="n"/>
      <c r="D426" s="13" t="n"/>
      <c r="E426" s="14" t="n"/>
      <c r="F426" s="15" t="n"/>
      <c r="G426" s="14" t="n"/>
      <c r="H426" s="14" t="n"/>
      <c r="I426" s="15">
        <f>IF(OR(E426="",F426=""),"",IF(E426="경조금",200000,30000))</f>
        <v/>
      </c>
      <c r="J426" s="14">
        <f>IF(I426="","",IF(F426&gt;I426,"초과",""))</f>
        <v/>
      </c>
      <c r="K426" s="14">
        <f>IF(J426&lt;&gt;"초과","",IF(OR(G426="",G426="간이영수증",G426="없음(청첩장·부고만)",AND(G426="신용카드",H426&lt;&gt;"법인")),"확인 필요",""))</f>
        <v/>
      </c>
      <c r="L426" s="15">
        <f>IF(OR(A426="",F426=""),"",SUMIFS($F$4:$F$503,$A$4:$A$503,"&gt;="&amp;DATE(YEAR(A426),1,1),$A$4:$A$503,"&lt;="&amp;A426))</f>
        <v/>
      </c>
      <c r="M426" s="13" t="n"/>
      <c r="N426" s="13" t="n"/>
    </row>
    <row r="427">
      <c r="A427" s="12" t="n"/>
      <c r="B427" s="13" t="n"/>
      <c r="C427" s="13" t="n"/>
      <c r="D427" s="13" t="n"/>
      <c r="E427" s="14" t="n"/>
      <c r="F427" s="15" t="n"/>
      <c r="G427" s="14" t="n"/>
      <c r="H427" s="14" t="n"/>
      <c r="I427" s="15">
        <f>IF(OR(E427="",F427=""),"",IF(E427="경조금",200000,30000))</f>
        <v/>
      </c>
      <c r="J427" s="14">
        <f>IF(I427="","",IF(F427&gt;I427,"초과",""))</f>
        <v/>
      </c>
      <c r="K427" s="14">
        <f>IF(J427&lt;&gt;"초과","",IF(OR(G427="",G427="간이영수증",G427="없음(청첩장·부고만)",AND(G427="신용카드",H427&lt;&gt;"법인")),"확인 필요",""))</f>
        <v/>
      </c>
      <c r="L427" s="15">
        <f>IF(OR(A427="",F427=""),"",SUMIFS($F$4:$F$503,$A$4:$A$503,"&gt;="&amp;DATE(YEAR(A427),1,1),$A$4:$A$503,"&lt;="&amp;A427))</f>
        <v/>
      </c>
      <c r="M427" s="13" t="n"/>
      <c r="N427" s="13" t="n"/>
    </row>
    <row r="428">
      <c r="A428" s="12" t="n"/>
      <c r="B428" s="13" t="n"/>
      <c r="C428" s="13" t="n"/>
      <c r="D428" s="13" t="n"/>
      <c r="E428" s="14" t="n"/>
      <c r="F428" s="15" t="n"/>
      <c r="G428" s="14" t="n"/>
      <c r="H428" s="14" t="n"/>
      <c r="I428" s="15">
        <f>IF(OR(E428="",F428=""),"",IF(E428="경조금",200000,30000))</f>
        <v/>
      </c>
      <c r="J428" s="14">
        <f>IF(I428="","",IF(F428&gt;I428,"초과",""))</f>
        <v/>
      </c>
      <c r="K428" s="14">
        <f>IF(J428&lt;&gt;"초과","",IF(OR(G428="",G428="간이영수증",G428="없음(청첩장·부고만)",AND(G428="신용카드",H428&lt;&gt;"법인")),"확인 필요",""))</f>
        <v/>
      </c>
      <c r="L428" s="15">
        <f>IF(OR(A428="",F428=""),"",SUMIFS($F$4:$F$503,$A$4:$A$503,"&gt;="&amp;DATE(YEAR(A428),1,1),$A$4:$A$503,"&lt;="&amp;A428))</f>
        <v/>
      </c>
      <c r="M428" s="13" t="n"/>
      <c r="N428" s="13" t="n"/>
    </row>
    <row r="429">
      <c r="A429" s="12" t="n"/>
      <c r="B429" s="13" t="n"/>
      <c r="C429" s="13" t="n"/>
      <c r="D429" s="13" t="n"/>
      <c r="E429" s="14" t="n"/>
      <c r="F429" s="15" t="n"/>
      <c r="G429" s="14" t="n"/>
      <c r="H429" s="14" t="n"/>
      <c r="I429" s="15">
        <f>IF(OR(E429="",F429=""),"",IF(E429="경조금",200000,30000))</f>
        <v/>
      </c>
      <c r="J429" s="14">
        <f>IF(I429="","",IF(F429&gt;I429,"초과",""))</f>
        <v/>
      </c>
      <c r="K429" s="14">
        <f>IF(J429&lt;&gt;"초과","",IF(OR(G429="",G429="간이영수증",G429="없음(청첩장·부고만)",AND(G429="신용카드",H429&lt;&gt;"법인")),"확인 필요",""))</f>
        <v/>
      </c>
      <c r="L429" s="15">
        <f>IF(OR(A429="",F429=""),"",SUMIFS($F$4:$F$503,$A$4:$A$503,"&gt;="&amp;DATE(YEAR(A429),1,1),$A$4:$A$503,"&lt;="&amp;A429))</f>
        <v/>
      </c>
      <c r="M429" s="13" t="n"/>
      <c r="N429" s="13" t="n"/>
    </row>
    <row r="430">
      <c r="A430" s="12" t="n"/>
      <c r="B430" s="13" t="n"/>
      <c r="C430" s="13" t="n"/>
      <c r="D430" s="13" t="n"/>
      <c r="E430" s="14" t="n"/>
      <c r="F430" s="15" t="n"/>
      <c r="G430" s="14" t="n"/>
      <c r="H430" s="14" t="n"/>
      <c r="I430" s="15">
        <f>IF(OR(E430="",F430=""),"",IF(E430="경조금",200000,30000))</f>
        <v/>
      </c>
      <c r="J430" s="14">
        <f>IF(I430="","",IF(F430&gt;I430,"초과",""))</f>
        <v/>
      </c>
      <c r="K430" s="14">
        <f>IF(J430&lt;&gt;"초과","",IF(OR(G430="",G430="간이영수증",G430="없음(청첩장·부고만)",AND(G430="신용카드",H430&lt;&gt;"법인")),"확인 필요",""))</f>
        <v/>
      </c>
      <c r="L430" s="15">
        <f>IF(OR(A430="",F430=""),"",SUMIFS($F$4:$F$503,$A$4:$A$503,"&gt;="&amp;DATE(YEAR(A430),1,1),$A$4:$A$503,"&lt;="&amp;A430))</f>
        <v/>
      </c>
      <c r="M430" s="13" t="n"/>
      <c r="N430" s="13" t="n"/>
    </row>
    <row r="431">
      <c r="A431" s="12" t="n"/>
      <c r="B431" s="13" t="n"/>
      <c r="C431" s="13" t="n"/>
      <c r="D431" s="13" t="n"/>
      <c r="E431" s="14" t="n"/>
      <c r="F431" s="15" t="n"/>
      <c r="G431" s="14" t="n"/>
      <c r="H431" s="14" t="n"/>
      <c r="I431" s="15">
        <f>IF(OR(E431="",F431=""),"",IF(E431="경조금",200000,30000))</f>
        <v/>
      </c>
      <c r="J431" s="14">
        <f>IF(I431="","",IF(F431&gt;I431,"초과",""))</f>
        <v/>
      </c>
      <c r="K431" s="14">
        <f>IF(J431&lt;&gt;"초과","",IF(OR(G431="",G431="간이영수증",G431="없음(청첩장·부고만)",AND(G431="신용카드",H431&lt;&gt;"법인")),"확인 필요",""))</f>
        <v/>
      </c>
      <c r="L431" s="15">
        <f>IF(OR(A431="",F431=""),"",SUMIFS($F$4:$F$503,$A$4:$A$503,"&gt;="&amp;DATE(YEAR(A431),1,1),$A$4:$A$503,"&lt;="&amp;A431))</f>
        <v/>
      </c>
      <c r="M431" s="13" t="n"/>
      <c r="N431" s="13" t="n"/>
    </row>
    <row r="432">
      <c r="A432" s="12" t="n"/>
      <c r="B432" s="13" t="n"/>
      <c r="C432" s="13" t="n"/>
      <c r="D432" s="13" t="n"/>
      <c r="E432" s="14" t="n"/>
      <c r="F432" s="15" t="n"/>
      <c r="G432" s="14" t="n"/>
      <c r="H432" s="14" t="n"/>
      <c r="I432" s="15">
        <f>IF(OR(E432="",F432=""),"",IF(E432="경조금",200000,30000))</f>
        <v/>
      </c>
      <c r="J432" s="14">
        <f>IF(I432="","",IF(F432&gt;I432,"초과",""))</f>
        <v/>
      </c>
      <c r="K432" s="14">
        <f>IF(J432&lt;&gt;"초과","",IF(OR(G432="",G432="간이영수증",G432="없음(청첩장·부고만)",AND(G432="신용카드",H432&lt;&gt;"법인")),"확인 필요",""))</f>
        <v/>
      </c>
      <c r="L432" s="15">
        <f>IF(OR(A432="",F432=""),"",SUMIFS($F$4:$F$503,$A$4:$A$503,"&gt;="&amp;DATE(YEAR(A432),1,1),$A$4:$A$503,"&lt;="&amp;A432))</f>
        <v/>
      </c>
      <c r="M432" s="13" t="n"/>
      <c r="N432" s="13" t="n"/>
    </row>
    <row r="433">
      <c r="A433" s="12" t="n"/>
      <c r="B433" s="13" t="n"/>
      <c r="C433" s="13" t="n"/>
      <c r="D433" s="13" t="n"/>
      <c r="E433" s="14" t="n"/>
      <c r="F433" s="15" t="n"/>
      <c r="G433" s="14" t="n"/>
      <c r="H433" s="14" t="n"/>
      <c r="I433" s="15">
        <f>IF(OR(E433="",F433=""),"",IF(E433="경조금",200000,30000))</f>
        <v/>
      </c>
      <c r="J433" s="14">
        <f>IF(I433="","",IF(F433&gt;I433,"초과",""))</f>
        <v/>
      </c>
      <c r="K433" s="14">
        <f>IF(J433&lt;&gt;"초과","",IF(OR(G433="",G433="간이영수증",G433="없음(청첩장·부고만)",AND(G433="신용카드",H433&lt;&gt;"법인")),"확인 필요",""))</f>
        <v/>
      </c>
      <c r="L433" s="15">
        <f>IF(OR(A433="",F433=""),"",SUMIFS($F$4:$F$503,$A$4:$A$503,"&gt;="&amp;DATE(YEAR(A433),1,1),$A$4:$A$503,"&lt;="&amp;A433))</f>
        <v/>
      </c>
      <c r="M433" s="13" t="n"/>
      <c r="N433" s="13" t="n"/>
    </row>
    <row r="434">
      <c r="A434" s="12" t="n"/>
      <c r="B434" s="13" t="n"/>
      <c r="C434" s="13" t="n"/>
      <c r="D434" s="13" t="n"/>
      <c r="E434" s="14" t="n"/>
      <c r="F434" s="15" t="n"/>
      <c r="G434" s="14" t="n"/>
      <c r="H434" s="14" t="n"/>
      <c r="I434" s="15">
        <f>IF(OR(E434="",F434=""),"",IF(E434="경조금",200000,30000))</f>
        <v/>
      </c>
      <c r="J434" s="14">
        <f>IF(I434="","",IF(F434&gt;I434,"초과",""))</f>
        <v/>
      </c>
      <c r="K434" s="14">
        <f>IF(J434&lt;&gt;"초과","",IF(OR(G434="",G434="간이영수증",G434="없음(청첩장·부고만)",AND(G434="신용카드",H434&lt;&gt;"법인")),"확인 필요",""))</f>
        <v/>
      </c>
      <c r="L434" s="15">
        <f>IF(OR(A434="",F434=""),"",SUMIFS($F$4:$F$503,$A$4:$A$503,"&gt;="&amp;DATE(YEAR(A434),1,1),$A$4:$A$503,"&lt;="&amp;A434))</f>
        <v/>
      </c>
      <c r="M434" s="13" t="n"/>
      <c r="N434" s="13" t="n"/>
    </row>
    <row r="435">
      <c r="A435" s="12" t="n"/>
      <c r="B435" s="13" t="n"/>
      <c r="C435" s="13" t="n"/>
      <c r="D435" s="13" t="n"/>
      <c r="E435" s="14" t="n"/>
      <c r="F435" s="15" t="n"/>
      <c r="G435" s="14" t="n"/>
      <c r="H435" s="14" t="n"/>
      <c r="I435" s="15">
        <f>IF(OR(E435="",F435=""),"",IF(E435="경조금",200000,30000))</f>
        <v/>
      </c>
      <c r="J435" s="14">
        <f>IF(I435="","",IF(F435&gt;I435,"초과",""))</f>
        <v/>
      </c>
      <c r="K435" s="14">
        <f>IF(J435&lt;&gt;"초과","",IF(OR(G435="",G435="간이영수증",G435="없음(청첩장·부고만)",AND(G435="신용카드",H435&lt;&gt;"법인")),"확인 필요",""))</f>
        <v/>
      </c>
      <c r="L435" s="15">
        <f>IF(OR(A435="",F435=""),"",SUMIFS($F$4:$F$503,$A$4:$A$503,"&gt;="&amp;DATE(YEAR(A435),1,1),$A$4:$A$503,"&lt;="&amp;A435))</f>
        <v/>
      </c>
      <c r="M435" s="13" t="n"/>
      <c r="N435" s="13" t="n"/>
    </row>
    <row r="436">
      <c r="A436" s="12" t="n"/>
      <c r="B436" s="13" t="n"/>
      <c r="C436" s="13" t="n"/>
      <c r="D436" s="13" t="n"/>
      <c r="E436" s="14" t="n"/>
      <c r="F436" s="15" t="n"/>
      <c r="G436" s="14" t="n"/>
      <c r="H436" s="14" t="n"/>
      <c r="I436" s="15">
        <f>IF(OR(E436="",F436=""),"",IF(E436="경조금",200000,30000))</f>
        <v/>
      </c>
      <c r="J436" s="14">
        <f>IF(I436="","",IF(F436&gt;I436,"초과",""))</f>
        <v/>
      </c>
      <c r="K436" s="14">
        <f>IF(J436&lt;&gt;"초과","",IF(OR(G436="",G436="간이영수증",G436="없음(청첩장·부고만)",AND(G436="신용카드",H436&lt;&gt;"법인")),"확인 필요",""))</f>
        <v/>
      </c>
      <c r="L436" s="15">
        <f>IF(OR(A436="",F436=""),"",SUMIFS($F$4:$F$503,$A$4:$A$503,"&gt;="&amp;DATE(YEAR(A436),1,1),$A$4:$A$503,"&lt;="&amp;A436))</f>
        <v/>
      </c>
      <c r="M436" s="13" t="n"/>
      <c r="N436" s="13" t="n"/>
    </row>
    <row r="437">
      <c r="A437" s="12" t="n"/>
      <c r="B437" s="13" t="n"/>
      <c r="C437" s="13" t="n"/>
      <c r="D437" s="13" t="n"/>
      <c r="E437" s="14" t="n"/>
      <c r="F437" s="15" t="n"/>
      <c r="G437" s="14" t="n"/>
      <c r="H437" s="14" t="n"/>
      <c r="I437" s="15">
        <f>IF(OR(E437="",F437=""),"",IF(E437="경조금",200000,30000))</f>
        <v/>
      </c>
      <c r="J437" s="14">
        <f>IF(I437="","",IF(F437&gt;I437,"초과",""))</f>
        <v/>
      </c>
      <c r="K437" s="14">
        <f>IF(J437&lt;&gt;"초과","",IF(OR(G437="",G437="간이영수증",G437="없음(청첩장·부고만)",AND(G437="신용카드",H437&lt;&gt;"법인")),"확인 필요",""))</f>
        <v/>
      </c>
      <c r="L437" s="15">
        <f>IF(OR(A437="",F437=""),"",SUMIFS($F$4:$F$503,$A$4:$A$503,"&gt;="&amp;DATE(YEAR(A437),1,1),$A$4:$A$503,"&lt;="&amp;A437))</f>
        <v/>
      </c>
      <c r="M437" s="13" t="n"/>
      <c r="N437" s="13" t="n"/>
    </row>
    <row r="438">
      <c r="A438" s="12" t="n"/>
      <c r="B438" s="13" t="n"/>
      <c r="C438" s="13" t="n"/>
      <c r="D438" s="13" t="n"/>
      <c r="E438" s="14" t="n"/>
      <c r="F438" s="15" t="n"/>
      <c r="G438" s="14" t="n"/>
      <c r="H438" s="14" t="n"/>
      <c r="I438" s="15">
        <f>IF(OR(E438="",F438=""),"",IF(E438="경조금",200000,30000))</f>
        <v/>
      </c>
      <c r="J438" s="14">
        <f>IF(I438="","",IF(F438&gt;I438,"초과",""))</f>
        <v/>
      </c>
      <c r="K438" s="14">
        <f>IF(J438&lt;&gt;"초과","",IF(OR(G438="",G438="간이영수증",G438="없음(청첩장·부고만)",AND(G438="신용카드",H438&lt;&gt;"법인")),"확인 필요",""))</f>
        <v/>
      </c>
      <c r="L438" s="15">
        <f>IF(OR(A438="",F438=""),"",SUMIFS($F$4:$F$503,$A$4:$A$503,"&gt;="&amp;DATE(YEAR(A438),1,1),$A$4:$A$503,"&lt;="&amp;A438))</f>
        <v/>
      </c>
      <c r="M438" s="13" t="n"/>
      <c r="N438" s="13" t="n"/>
    </row>
    <row r="439">
      <c r="A439" s="12" t="n"/>
      <c r="B439" s="13" t="n"/>
      <c r="C439" s="13" t="n"/>
      <c r="D439" s="13" t="n"/>
      <c r="E439" s="14" t="n"/>
      <c r="F439" s="15" t="n"/>
      <c r="G439" s="14" t="n"/>
      <c r="H439" s="14" t="n"/>
      <c r="I439" s="15">
        <f>IF(OR(E439="",F439=""),"",IF(E439="경조금",200000,30000))</f>
        <v/>
      </c>
      <c r="J439" s="14">
        <f>IF(I439="","",IF(F439&gt;I439,"초과",""))</f>
        <v/>
      </c>
      <c r="K439" s="14">
        <f>IF(J439&lt;&gt;"초과","",IF(OR(G439="",G439="간이영수증",G439="없음(청첩장·부고만)",AND(G439="신용카드",H439&lt;&gt;"법인")),"확인 필요",""))</f>
        <v/>
      </c>
      <c r="L439" s="15">
        <f>IF(OR(A439="",F439=""),"",SUMIFS($F$4:$F$503,$A$4:$A$503,"&gt;="&amp;DATE(YEAR(A439),1,1),$A$4:$A$503,"&lt;="&amp;A439))</f>
        <v/>
      </c>
      <c r="M439" s="13" t="n"/>
      <c r="N439" s="13" t="n"/>
    </row>
    <row r="440">
      <c r="A440" s="12" t="n"/>
      <c r="B440" s="13" t="n"/>
      <c r="C440" s="13" t="n"/>
      <c r="D440" s="13" t="n"/>
      <c r="E440" s="14" t="n"/>
      <c r="F440" s="15" t="n"/>
      <c r="G440" s="14" t="n"/>
      <c r="H440" s="14" t="n"/>
      <c r="I440" s="15">
        <f>IF(OR(E440="",F440=""),"",IF(E440="경조금",200000,30000))</f>
        <v/>
      </c>
      <c r="J440" s="14">
        <f>IF(I440="","",IF(F440&gt;I440,"초과",""))</f>
        <v/>
      </c>
      <c r="K440" s="14">
        <f>IF(J440&lt;&gt;"초과","",IF(OR(G440="",G440="간이영수증",G440="없음(청첩장·부고만)",AND(G440="신용카드",H440&lt;&gt;"법인")),"확인 필요",""))</f>
        <v/>
      </c>
      <c r="L440" s="15">
        <f>IF(OR(A440="",F440=""),"",SUMIFS($F$4:$F$503,$A$4:$A$503,"&gt;="&amp;DATE(YEAR(A440),1,1),$A$4:$A$503,"&lt;="&amp;A440))</f>
        <v/>
      </c>
      <c r="M440" s="13" t="n"/>
      <c r="N440" s="13" t="n"/>
    </row>
    <row r="441">
      <c r="A441" s="12" t="n"/>
      <c r="B441" s="13" t="n"/>
      <c r="C441" s="13" t="n"/>
      <c r="D441" s="13" t="n"/>
      <c r="E441" s="14" t="n"/>
      <c r="F441" s="15" t="n"/>
      <c r="G441" s="14" t="n"/>
      <c r="H441" s="14" t="n"/>
      <c r="I441" s="15">
        <f>IF(OR(E441="",F441=""),"",IF(E441="경조금",200000,30000))</f>
        <v/>
      </c>
      <c r="J441" s="14">
        <f>IF(I441="","",IF(F441&gt;I441,"초과",""))</f>
        <v/>
      </c>
      <c r="K441" s="14">
        <f>IF(J441&lt;&gt;"초과","",IF(OR(G441="",G441="간이영수증",G441="없음(청첩장·부고만)",AND(G441="신용카드",H441&lt;&gt;"법인")),"확인 필요",""))</f>
        <v/>
      </c>
      <c r="L441" s="15">
        <f>IF(OR(A441="",F441=""),"",SUMIFS($F$4:$F$503,$A$4:$A$503,"&gt;="&amp;DATE(YEAR(A441),1,1),$A$4:$A$503,"&lt;="&amp;A441))</f>
        <v/>
      </c>
      <c r="M441" s="13" t="n"/>
      <c r="N441" s="13" t="n"/>
    </row>
    <row r="442">
      <c r="A442" s="12" t="n"/>
      <c r="B442" s="13" t="n"/>
      <c r="C442" s="13" t="n"/>
      <c r="D442" s="13" t="n"/>
      <c r="E442" s="14" t="n"/>
      <c r="F442" s="15" t="n"/>
      <c r="G442" s="14" t="n"/>
      <c r="H442" s="14" t="n"/>
      <c r="I442" s="15">
        <f>IF(OR(E442="",F442=""),"",IF(E442="경조금",200000,30000))</f>
        <v/>
      </c>
      <c r="J442" s="14">
        <f>IF(I442="","",IF(F442&gt;I442,"초과",""))</f>
        <v/>
      </c>
      <c r="K442" s="14">
        <f>IF(J442&lt;&gt;"초과","",IF(OR(G442="",G442="간이영수증",G442="없음(청첩장·부고만)",AND(G442="신용카드",H442&lt;&gt;"법인")),"확인 필요",""))</f>
        <v/>
      </c>
      <c r="L442" s="15">
        <f>IF(OR(A442="",F442=""),"",SUMIFS($F$4:$F$503,$A$4:$A$503,"&gt;="&amp;DATE(YEAR(A442),1,1),$A$4:$A$503,"&lt;="&amp;A442))</f>
        <v/>
      </c>
      <c r="M442" s="13" t="n"/>
      <c r="N442" s="13" t="n"/>
    </row>
    <row r="443">
      <c r="A443" s="12" t="n"/>
      <c r="B443" s="13" t="n"/>
      <c r="C443" s="13" t="n"/>
      <c r="D443" s="13" t="n"/>
      <c r="E443" s="14" t="n"/>
      <c r="F443" s="15" t="n"/>
      <c r="G443" s="14" t="n"/>
      <c r="H443" s="14" t="n"/>
      <c r="I443" s="15">
        <f>IF(OR(E443="",F443=""),"",IF(E443="경조금",200000,30000))</f>
        <v/>
      </c>
      <c r="J443" s="14">
        <f>IF(I443="","",IF(F443&gt;I443,"초과",""))</f>
        <v/>
      </c>
      <c r="K443" s="14">
        <f>IF(J443&lt;&gt;"초과","",IF(OR(G443="",G443="간이영수증",G443="없음(청첩장·부고만)",AND(G443="신용카드",H443&lt;&gt;"법인")),"확인 필요",""))</f>
        <v/>
      </c>
      <c r="L443" s="15">
        <f>IF(OR(A443="",F443=""),"",SUMIFS($F$4:$F$503,$A$4:$A$503,"&gt;="&amp;DATE(YEAR(A443),1,1),$A$4:$A$503,"&lt;="&amp;A443))</f>
        <v/>
      </c>
      <c r="M443" s="13" t="n"/>
      <c r="N443" s="13" t="n"/>
    </row>
    <row r="444">
      <c r="A444" s="12" t="n"/>
      <c r="B444" s="13" t="n"/>
      <c r="C444" s="13" t="n"/>
      <c r="D444" s="13" t="n"/>
      <c r="E444" s="14" t="n"/>
      <c r="F444" s="15" t="n"/>
      <c r="G444" s="14" t="n"/>
      <c r="H444" s="14" t="n"/>
      <c r="I444" s="15">
        <f>IF(OR(E444="",F444=""),"",IF(E444="경조금",200000,30000))</f>
        <v/>
      </c>
      <c r="J444" s="14">
        <f>IF(I444="","",IF(F444&gt;I444,"초과",""))</f>
        <v/>
      </c>
      <c r="K444" s="14">
        <f>IF(J444&lt;&gt;"초과","",IF(OR(G444="",G444="간이영수증",G444="없음(청첩장·부고만)",AND(G444="신용카드",H444&lt;&gt;"법인")),"확인 필요",""))</f>
        <v/>
      </c>
      <c r="L444" s="15">
        <f>IF(OR(A444="",F444=""),"",SUMIFS($F$4:$F$503,$A$4:$A$503,"&gt;="&amp;DATE(YEAR(A444),1,1),$A$4:$A$503,"&lt;="&amp;A444))</f>
        <v/>
      </c>
      <c r="M444" s="13" t="n"/>
      <c r="N444" s="13" t="n"/>
    </row>
    <row r="445">
      <c r="A445" s="12" t="n"/>
      <c r="B445" s="13" t="n"/>
      <c r="C445" s="13" t="n"/>
      <c r="D445" s="13" t="n"/>
      <c r="E445" s="14" t="n"/>
      <c r="F445" s="15" t="n"/>
      <c r="G445" s="14" t="n"/>
      <c r="H445" s="14" t="n"/>
      <c r="I445" s="15">
        <f>IF(OR(E445="",F445=""),"",IF(E445="경조금",200000,30000))</f>
        <v/>
      </c>
      <c r="J445" s="14">
        <f>IF(I445="","",IF(F445&gt;I445,"초과",""))</f>
        <v/>
      </c>
      <c r="K445" s="14">
        <f>IF(J445&lt;&gt;"초과","",IF(OR(G445="",G445="간이영수증",G445="없음(청첩장·부고만)",AND(G445="신용카드",H445&lt;&gt;"법인")),"확인 필요",""))</f>
        <v/>
      </c>
      <c r="L445" s="15">
        <f>IF(OR(A445="",F445=""),"",SUMIFS($F$4:$F$503,$A$4:$A$503,"&gt;="&amp;DATE(YEAR(A445),1,1),$A$4:$A$503,"&lt;="&amp;A445))</f>
        <v/>
      </c>
      <c r="M445" s="13" t="n"/>
      <c r="N445" s="13" t="n"/>
    </row>
    <row r="446">
      <c r="A446" s="12" t="n"/>
      <c r="B446" s="13" t="n"/>
      <c r="C446" s="13" t="n"/>
      <c r="D446" s="13" t="n"/>
      <c r="E446" s="14" t="n"/>
      <c r="F446" s="15" t="n"/>
      <c r="G446" s="14" t="n"/>
      <c r="H446" s="14" t="n"/>
      <c r="I446" s="15">
        <f>IF(OR(E446="",F446=""),"",IF(E446="경조금",200000,30000))</f>
        <v/>
      </c>
      <c r="J446" s="14">
        <f>IF(I446="","",IF(F446&gt;I446,"초과",""))</f>
        <v/>
      </c>
      <c r="K446" s="14">
        <f>IF(J446&lt;&gt;"초과","",IF(OR(G446="",G446="간이영수증",G446="없음(청첩장·부고만)",AND(G446="신용카드",H446&lt;&gt;"법인")),"확인 필요",""))</f>
        <v/>
      </c>
      <c r="L446" s="15">
        <f>IF(OR(A446="",F446=""),"",SUMIFS($F$4:$F$503,$A$4:$A$503,"&gt;="&amp;DATE(YEAR(A446),1,1),$A$4:$A$503,"&lt;="&amp;A446))</f>
        <v/>
      </c>
      <c r="M446" s="13" t="n"/>
      <c r="N446" s="13" t="n"/>
    </row>
    <row r="447">
      <c r="A447" s="12" t="n"/>
      <c r="B447" s="13" t="n"/>
      <c r="C447" s="13" t="n"/>
      <c r="D447" s="13" t="n"/>
      <c r="E447" s="14" t="n"/>
      <c r="F447" s="15" t="n"/>
      <c r="G447" s="14" t="n"/>
      <c r="H447" s="14" t="n"/>
      <c r="I447" s="15">
        <f>IF(OR(E447="",F447=""),"",IF(E447="경조금",200000,30000))</f>
        <v/>
      </c>
      <c r="J447" s="14">
        <f>IF(I447="","",IF(F447&gt;I447,"초과",""))</f>
        <v/>
      </c>
      <c r="K447" s="14">
        <f>IF(J447&lt;&gt;"초과","",IF(OR(G447="",G447="간이영수증",G447="없음(청첩장·부고만)",AND(G447="신용카드",H447&lt;&gt;"법인")),"확인 필요",""))</f>
        <v/>
      </c>
      <c r="L447" s="15">
        <f>IF(OR(A447="",F447=""),"",SUMIFS($F$4:$F$503,$A$4:$A$503,"&gt;="&amp;DATE(YEAR(A447),1,1),$A$4:$A$503,"&lt;="&amp;A447))</f>
        <v/>
      </c>
      <c r="M447" s="13" t="n"/>
      <c r="N447" s="13" t="n"/>
    </row>
    <row r="448">
      <c r="A448" s="12" t="n"/>
      <c r="B448" s="13" t="n"/>
      <c r="C448" s="13" t="n"/>
      <c r="D448" s="13" t="n"/>
      <c r="E448" s="14" t="n"/>
      <c r="F448" s="15" t="n"/>
      <c r="G448" s="14" t="n"/>
      <c r="H448" s="14" t="n"/>
      <c r="I448" s="15">
        <f>IF(OR(E448="",F448=""),"",IF(E448="경조금",200000,30000))</f>
        <v/>
      </c>
      <c r="J448" s="14">
        <f>IF(I448="","",IF(F448&gt;I448,"초과",""))</f>
        <v/>
      </c>
      <c r="K448" s="14">
        <f>IF(J448&lt;&gt;"초과","",IF(OR(G448="",G448="간이영수증",G448="없음(청첩장·부고만)",AND(G448="신용카드",H448&lt;&gt;"법인")),"확인 필요",""))</f>
        <v/>
      </c>
      <c r="L448" s="15">
        <f>IF(OR(A448="",F448=""),"",SUMIFS($F$4:$F$503,$A$4:$A$503,"&gt;="&amp;DATE(YEAR(A448),1,1),$A$4:$A$503,"&lt;="&amp;A448))</f>
        <v/>
      </c>
      <c r="M448" s="13" t="n"/>
      <c r="N448" s="13" t="n"/>
    </row>
    <row r="449">
      <c r="A449" s="12" t="n"/>
      <c r="B449" s="13" t="n"/>
      <c r="C449" s="13" t="n"/>
      <c r="D449" s="13" t="n"/>
      <c r="E449" s="14" t="n"/>
      <c r="F449" s="15" t="n"/>
      <c r="G449" s="14" t="n"/>
      <c r="H449" s="14" t="n"/>
      <c r="I449" s="15">
        <f>IF(OR(E449="",F449=""),"",IF(E449="경조금",200000,30000))</f>
        <v/>
      </c>
      <c r="J449" s="14">
        <f>IF(I449="","",IF(F449&gt;I449,"초과",""))</f>
        <v/>
      </c>
      <c r="K449" s="14">
        <f>IF(J449&lt;&gt;"초과","",IF(OR(G449="",G449="간이영수증",G449="없음(청첩장·부고만)",AND(G449="신용카드",H449&lt;&gt;"법인")),"확인 필요",""))</f>
        <v/>
      </c>
      <c r="L449" s="15">
        <f>IF(OR(A449="",F449=""),"",SUMIFS($F$4:$F$503,$A$4:$A$503,"&gt;="&amp;DATE(YEAR(A449),1,1),$A$4:$A$503,"&lt;="&amp;A449))</f>
        <v/>
      </c>
      <c r="M449" s="13" t="n"/>
      <c r="N449" s="13" t="n"/>
    </row>
    <row r="450">
      <c r="A450" s="12" t="n"/>
      <c r="B450" s="13" t="n"/>
      <c r="C450" s="13" t="n"/>
      <c r="D450" s="13" t="n"/>
      <c r="E450" s="14" t="n"/>
      <c r="F450" s="15" t="n"/>
      <c r="G450" s="14" t="n"/>
      <c r="H450" s="14" t="n"/>
      <c r="I450" s="15">
        <f>IF(OR(E450="",F450=""),"",IF(E450="경조금",200000,30000))</f>
        <v/>
      </c>
      <c r="J450" s="14">
        <f>IF(I450="","",IF(F450&gt;I450,"초과",""))</f>
        <v/>
      </c>
      <c r="K450" s="14">
        <f>IF(J450&lt;&gt;"초과","",IF(OR(G450="",G450="간이영수증",G450="없음(청첩장·부고만)",AND(G450="신용카드",H450&lt;&gt;"법인")),"확인 필요",""))</f>
        <v/>
      </c>
      <c r="L450" s="15">
        <f>IF(OR(A450="",F450=""),"",SUMIFS($F$4:$F$503,$A$4:$A$503,"&gt;="&amp;DATE(YEAR(A450),1,1),$A$4:$A$503,"&lt;="&amp;A450))</f>
        <v/>
      </c>
      <c r="M450" s="13" t="n"/>
      <c r="N450" s="13" t="n"/>
    </row>
    <row r="451">
      <c r="A451" s="12" t="n"/>
      <c r="B451" s="13" t="n"/>
      <c r="C451" s="13" t="n"/>
      <c r="D451" s="13" t="n"/>
      <c r="E451" s="14" t="n"/>
      <c r="F451" s="15" t="n"/>
      <c r="G451" s="14" t="n"/>
      <c r="H451" s="14" t="n"/>
      <c r="I451" s="15">
        <f>IF(OR(E451="",F451=""),"",IF(E451="경조금",200000,30000))</f>
        <v/>
      </c>
      <c r="J451" s="14">
        <f>IF(I451="","",IF(F451&gt;I451,"초과",""))</f>
        <v/>
      </c>
      <c r="K451" s="14">
        <f>IF(J451&lt;&gt;"초과","",IF(OR(G451="",G451="간이영수증",G451="없음(청첩장·부고만)",AND(G451="신용카드",H451&lt;&gt;"법인")),"확인 필요",""))</f>
        <v/>
      </c>
      <c r="L451" s="15">
        <f>IF(OR(A451="",F451=""),"",SUMIFS($F$4:$F$503,$A$4:$A$503,"&gt;="&amp;DATE(YEAR(A451),1,1),$A$4:$A$503,"&lt;="&amp;A451))</f>
        <v/>
      </c>
      <c r="M451" s="13" t="n"/>
      <c r="N451" s="13" t="n"/>
    </row>
    <row r="452">
      <c r="A452" s="12" t="n"/>
      <c r="B452" s="13" t="n"/>
      <c r="C452" s="13" t="n"/>
      <c r="D452" s="13" t="n"/>
      <c r="E452" s="14" t="n"/>
      <c r="F452" s="15" t="n"/>
      <c r="G452" s="14" t="n"/>
      <c r="H452" s="14" t="n"/>
      <c r="I452" s="15">
        <f>IF(OR(E452="",F452=""),"",IF(E452="경조금",200000,30000))</f>
        <v/>
      </c>
      <c r="J452" s="14">
        <f>IF(I452="","",IF(F452&gt;I452,"초과",""))</f>
        <v/>
      </c>
      <c r="K452" s="14">
        <f>IF(J452&lt;&gt;"초과","",IF(OR(G452="",G452="간이영수증",G452="없음(청첩장·부고만)",AND(G452="신용카드",H452&lt;&gt;"법인")),"확인 필요",""))</f>
        <v/>
      </c>
      <c r="L452" s="15">
        <f>IF(OR(A452="",F452=""),"",SUMIFS($F$4:$F$503,$A$4:$A$503,"&gt;="&amp;DATE(YEAR(A452),1,1),$A$4:$A$503,"&lt;="&amp;A452))</f>
        <v/>
      </c>
      <c r="M452" s="13" t="n"/>
      <c r="N452" s="13" t="n"/>
    </row>
    <row r="453">
      <c r="A453" s="12" t="n"/>
      <c r="B453" s="13" t="n"/>
      <c r="C453" s="13" t="n"/>
      <c r="D453" s="13" t="n"/>
      <c r="E453" s="14" t="n"/>
      <c r="F453" s="15" t="n"/>
      <c r="G453" s="14" t="n"/>
      <c r="H453" s="14" t="n"/>
      <c r="I453" s="15">
        <f>IF(OR(E453="",F453=""),"",IF(E453="경조금",200000,30000))</f>
        <v/>
      </c>
      <c r="J453" s="14">
        <f>IF(I453="","",IF(F453&gt;I453,"초과",""))</f>
        <v/>
      </c>
      <c r="K453" s="14">
        <f>IF(J453&lt;&gt;"초과","",IF(OR(G453="",G453="간이영수증",G453="없음(청첩장·부고만)",AND(G453="신용카드",H453&lt;&gt;"법인")),"확인 필요",""))</f>
        <v/>
      </c>
      <c r="L453" s="15">
        <f>IF(OR(A453="",F453=""),"",SUMIFS($F$4:$F$503,$A$4:$A$503,"&gt;="&amp;DATE(YEAR(A453),1,1),$A$4:$A$503,"&lt;="&amp;A453))</f>
        <v/>
      </c>
      <c r="M453" s="13" t="n"/>
      <c r="N453" s="13" t="n"/>
    </row>
    <row r="454">
      <c r="A454" s="12" t="n"/>
      <c r="B454" s="13" t="n"/>
      <c r="C454" s="13" t="n"/>
      <c r="D454" s="13" t="n"/>
      <c r="E454" s="14" t="n"/>
      <c r="F454" s="15" t="n"/>
      <c r="G454" s="14" t="n"/>
      <c r="H454" s="14" t="n"/>
      <c r="I454" s="15">
        <f>IF(OR(E454="",F454=""),"",IF(E454="경조금",200000,30000))</f>
        <v/>
      </c>
      <c r="J454" s="14">
        <f>IF(I454="","",IF(F454&gt;I454,"초과",""))</f>
        <v/>
      </c>
      <c r="K454" s="14">
        <f>IF(J454&lt;&gt;"초과","",IF(OR(G454="",G454="간이영수증",G454="없음(청첩장·부고만)",AND(G454="신용카드",H454&lt;&gt;"법인")),"확인 필요",""))</f>
        <v/>
      </c>
      <c r="L454" s="15">
        <f>IF(OR(A454="",F454=""),"",SUMIFS($F$4:$F$503,$A$4:$A$503,"&gt;="&amp;DATE(YEAR(A454),1,1),$A$4:$A$503,"&lt;="&amp;A454))</f>
        <v/>
      </c>
      <c r="M454" s="13" t="n"/>
      <c r="N454" s="13" t="n"/>
    </row>
    <row r="455">
      <c r="A455" s="12" t="n"/>
      <c r="B455" s="13" t="n"/>
      <c r="C455" s="13" t="n"/>
      <c r="D455" s="13" t="n"/>
      <c r="E455" s="14" t="n"/>
      <c r="F455" s="15" t="n"/>
      <c r="G455" s="14" t="n"/>
      <c r="H455" s="14" t="n"/>
      <c r="I455" s="15">
        <f>IF(OR(E455="",F455=""),"",IF(E455="경조금",200000,30000))</f>
        <v/>
      </c>
      <c r="J455" s="14">
        <f>IF(I455="","",IF(F455&gt;I455,"초과",""))</f>
        <v/>
      </c>
      <c r="K455" s="14">
        <f>IF(J455&lt;&gt;"초과","",IF(OR(G455="",G455="간이영수증",G455="없음(청첩장·부고만)",AND(G455="신용카드",H455&lt;&gt;"법인")),"확인 필요",""))</f>
        <v/>
      </c>
      <c r="L455" s="15">
        <f>IF(OR(A455="",F455=""),"",SUMIFS($F$4:$F$503,$A$4:$A$503,"&gt;="&amp;DATE(YEAR(A455),1,1),$A$4:$A$503,"&lt;="&amp;A455))</f>
        <v/>
      </c>
      <c r="M455" s="13" t="n"/>
      <c r="N455" s="13" t="n"/>
    </row>
    <row r="456">
      <c r="A456" s="12" t="n"/>
      <c r="B456" s="13" t="n"/>
      <c r="C456" s="13" t="n"/>
      <c r="D456" s="13" t="n"/>
      <c r="E456" s="14" t="n"/>
      <c r="F456" s="15" t="n"/>
      <c r="G456" s="14" t="n"/>
      <c r="H456" s="14" t="n"/>
      <c r="I456" s="15">
        <f>IF(OR(E456="",F456=""),"",IF(E456="경조금",200000,30000))</f>
        <v/>
      </c>
      <c r="J456" s="14">
        <f>IF(I456="","",IF(F456&gt;I456,"초과",""))</f>
        <v/>
      </c>
      <c r="K456" s="14">
        <f>IF(J456&lt;&gt;"초과","",IF(OR(G456="",G456="간이영수증",G456="없음(청첩장·부고만)",AND(G456="신용카드",H456&lt;&gt;"법인")),"확인 필요",""))</f>
        <v/>
      </c>
      <c r="L456" s="15">
        <f>IF(OR(A456="",F456=""),"",SUMIFS($F$4:$F$503,$A$4:$A$503,"&gt;="&amp;DATE(YEAR(A456),1,1),$A$4:$A$503,"&lt;="&amp;A456))</f>
        <v/>
      </c>
      <c r="M456" s="13" t="n"/>
      <c r="N456" s="13" t="n"/>
    </row>
    <row r="457">
      <c r="A457" s="12" t="n"/>
      <c r="B457" s="13" t="n"/>
      <c r="C457" s="13" t="n"/>
      <c r="D457" s="13" t="n"/>
      <c r="E457" s="14" t="n"/>
      <c r="F457" s="15" t="n"/>
      <c r="G457" s="14" t="n"/>
      <c r="H457" s="14" t="n"/>
      <c r="I457" s="15">
        <f>IF(OR(E457="",F457=""),"",IF(E457="경조금",200000,30000))</f>
        <v/>
      </c>
      <c r="J457" s="14">
        <f>IF(I457="","",IF(F457&gt;I457,"초과",""))</f>
        <v/>
      </c>
      <c r="K457" s="14">
        <f>IF(J457&lt;&gt;"초과","",IF(OR(G457="",G457="간이영수증",G457="없음(청첩장·부고만)",AND(G457="신용카드",H457&lt;&gt;"법인")),"확인 필요",""))</f>
        <v/>
      </c>
      <c r="L457" s="15">
        <f>IF(OR(A457="",F457=""),"",SUMIFS($F$4:$F$503,$A$4:$A$503,"&gt;="&amp;DATE(YEAR(A457),1,1),$A$4:$A$503,"&lt;="&amp;A457))</f>
        <v/>
      </c>
      <c r="M457" s="13" t="n"/>
      <c r="N457" s="13" t="n"/>
    </row>
    <row r="458">
      <c r="A458" s="12" t="n"/>
      <c r="B458" s="13" t="n"/>
      <c r="C458" s="13" t="n"/>
      <c r="D458" s="13" t="n"/>
      <c r="E458" s="14" t="n"/>
      <c r="F458" s="15" t="n"/>
      <c r="G458" s="14" t="n"/>
      <c r="H458" s="14" t="n"/>
      <c r="I458" s="15">
        <f>IF(OR(E458="",F458=""),"",IF(E458="경조금",200000,30000))</f>
        <v/>
      </c>
      <c r="J458" s="14">
        <f>IF(I458="","",IF(F458&gt;I458,"초과",""))</f>
        <v/>
      </c>
      <c r="K458" s="14">
        <f>IF(J458&lt;&gt;"초과","",IF(OR(G458="",G458="간이영수증",G458="없음(청첩장·부고만)",AND(G458="신용카드",H458&lt;&gt;"법인")),"확인 필요",""))</f>
        <v/>
      </c>
      <c r="L458" s="15">
        <f>IF(OR(A458="",F458=""),"",SUMIFS($F$4:$F$503,$A$4:$A$503,"&gt;="&amp;DATE(YEAR(A458),1,1),$A$4:$A$503,"&lt;="&amp;A458))</f>
        <v/>
      </c>
      <c r="M458" s="13" t="n"/>
      <c r="N458" s="13" t="n"/>
    </row>
    <row r="459">
      <c r="A459" s="12" t="n"/>
      <c r="B459" s="13" t="n"/>
      <c r="C459" s="13" t="n"/>
      <c r="D459" s="13" t="n"/>
      <c r="E459" s="14" t="n"/>
      <c r="F459" s="15" t="n"/>
      <c r="G459" s="14" t="n"/>
      <c r="H459" s="14" t="n"/>
      <c r="I459" s="15">
        <f>IF(OR(E459="",F459=""),"",IF(E459="경조금",200000,30000))</f>
        <v/>
      </c>
      <c r="J459" s="14">
        <f>IF(I459="","",IF(F459&gt;I459,"초과",""))</f>
        <v/>
      </c>
      <c r="K459" s="14">
        <f>IF(J459&lt;&gt;"초과","",IF(OR(G459="",G459="간이영수증",G459="없음(청첩장·부고만)",AND(G459="신용카드",H459&lt;&gt;"법인")),"확인 필요",""))</f>
        <v/>
      </c>
      <c r="L459" s="15">
        <f>IF(OR(A459="",F459=""),"",SUMIFS($F$4:$F$503,$A$4:$A$503,"&gt;="&amp;DATE(YEAR(A459),1,1),$A$4:$A$503,"&lt;="&amp;A459))</f>
        <v/>
      </c>
      <c r="M459" s="13" t="n"/>
      <c r="N459" s="13" t="n"/>
    </row>
    <row r="460">
      <c r="A460" s="12" t="n"/>
      <c r="B460" s="13" t="n"/>
      <c r="C460" s="13" t="n"/>
      <c r="D460" s="13" t="n"/>
      <c r="E460" s="14" t="n"/>
      <c r="F460" s="15" t="n"/>
      <c r="G460" s="14" t="n"/>
      <c r="H460" s="14" t="n"/>
      <c r="I460" s="15">
        <f>IF(OR(E460="",F460=""),"",IF(E460="경조금",200000,30000))</f>
        <v/>
      </c>
      <c r="J460" s="14">
        <f>IF(I460="","",IF(F460&gt;I460,"초과",""))</f>
        <v/>
      </c>
      <c r="K460" s="14">
        <f>IF(J460&lt;&gt;"초과","",IF(OR(G460="",G460="간이영수증",G460="없음(청첩장·부고만)",AND(G460="신용카드",H460&lt;&gt;"법인")),"확인 필요",""))</f>
        <v/>
      </c>
      <c r="L460" s="15">
        <f>IF(OR(A460="",F460=""),"",SUMIFS($F$4:$F$503,$A$4:$A$503,"&gt;="&amp;DATE(YEAR(A460),1,1),$A$4:$A$503,"&lt;="&amp;A460))</f>
        <v/>
      </c>
      <c r="M460" s="13" t="n"/>
      <c r="N460" s="13" t="n"/>
    </row>
    <row r="461">
      <c r="A461" s="12" t="n"/>
      <c r="B461" s="13" t="n"/>
      <c r="C461" s="13" t="n"/>
      <c r="D461" s="13" t="n"/>
      <c r="E461" s="14" t="n"/>
      <c r="F461" s="15" t="n"/>
      <c r="G461" s="14" t="n"/>
      <c r="H461" s="14" t="n"/>
      <c r="I461" s="15">
        <f>IF(OR(E461="",F461=""),"",IF(E461="경조금",200000,30000))</f>
        <v/>
      </c>
      <c r="J461" s="14">
        <f>IF(I461="","",IF(F461&gt;I461,"초과",""))</f>
        <v/>
      </c>
      <c r="K461" s="14">
        <f>IF(J461&lt;&gt;"초과","",IF(OR(G461="",G461="간이영수증",G461="없음(청첩장·부고만)",AND(G461="신용카드",H461&lt;&gt;"법인")),"확인 필요",""))</f>
        <v/>
      </c>
      <c r="L461" s="15">
        <f>IF(OR(A461="",F461=""),"",SUMIFS($F$4:$F$503,$A$4:$A$503,"&gt;="&amp;DATE(YEAR(A461),1,1),$A$4:$A$503,"&lt;="&amp;A461))</f>
        <v/>
      </c>
      <c r="M461" s="13" t="n"/>
      <c r="N461" s="13" t="n"/>
    </row>
    <row r="462">
      <c r="A462" s="12" t="n"/>
      <c r="B462" s="13" t="n"/>
      <c r="C462" s="13" t="n"/>
      <c r="D462" s="13" t="n"/>
      <c r="E462" s="14" t="n"/>
      <c r="F462" s="15" t="n"/>
      <c r="G462" s="14" t="n"/>
      <c r="H462" s="14" t="n"/>
      <c r="I462" s="15">
        <f>IF(OR(E462="",F462=""),"",IF(E462="경조금",200000,30000))</f>
        <v/>
      </c>
      <c r="J462" s="14">
        <f>IF(I462="","",IF(F462&gt;I462,"초과",""))</f>
        <v/>
      </c>
      <c r="K462" s="14">
        <f>IF(J462&lt;&gt;"초과","",IF(OR(G462="",G462="간이영수증",G462="없음(청첩장·부고만)",AND(G462="신용카드",H462&lt;&gt;"법인")),"확인 필요",""))</f>
        <v/>
      </c>
      <c r="L462" s="15">
        <f>IF(OR(A462="",F462=""),"",SUMIFS($F$4:$F$503,$A$4:$A$503,"&gt;="&amp;DATE(YEAR(A462),1,1),$A$4:$A$503,"&lt;="&amp;A462))</f>
        <v/>
      </c>
      <c r="M462" s="13" t="n"/>
      <c r="N462" s="13" t="n"/>
    </row>
    <row r="463">
      <c r="A463" s="12" t="n"/>
      <c r="B463" s="13" t="n"/>
      <c r="C463" s="13" t="n"/>
      <c r="D463" s="13" t="n"/>
      <c r="E463" s="14" t="n"/>
      <c r="F463" s="15" t="n"/>
      <c r="G463" s="14" t="n"/>
      <c r="H463" s="14" t="n"/>
      <c r="I463" s="15">
        <f>IF(OR(E463="",F463=""),"",IF(E463="경조금",200000,30000))</f>
        <v/>
      </c>
      <c r="J463" s="14">
        <f>IF(I463="","",IF(F463&gt;I463,"초과",""))</f>
        <v/>
      </c>
      <c r="K463" s="14">
        <f>IF(J463&lt;&gt;"초과","",IF(OR(G463="",G463="간이영수증",G463="없음(청첩장·부고만)",AND(G463="신용카드",H463&lt;&gt;"법인")),"확인 필요",""))</f>
        <v/>
      </c>
      <c r="L463" s="15">
        <f>IF(OR(A463="",F463=""),"",SUMIFS($F$4:$F$503,$A$4:$A$503,"&gt;="&amp;DATE(YEAR(A463),1,1),$A$4:$A$503,"&lt;="&amp;A463))</f>
        <v/>
      </c>
      <c r="M463" s="13" t="n"/>
      <c r="N463" s="13" t="n"/>
    </row>
    <row r="464">
      <c r="A464" s="12" t="n"/>
      <c r="B464" s="13" t="n"/>
      <c r="C464" s="13" t="n"/>
      <c r="D464" s="13" t="n"/>
      <c r="E464" s="14" t="n"/>
      <c r="F464" s="15" t="n"/>
      <c r="G464" s="14" t="n"/>
      <c r="H464" s="14" t="n"/>
      <c r="I464" s="15">
        <f>IF(OR(E464="",F464=""),"",IF(E464="경조금",200000,30000))</f>
        <v/>
      </c>
      <c r="J464" s="14">
        <f>IF(I464="","",IF(F464&gt;I464,"초과",""))</f>
        <v/>
      </c>
      <c r="K464" s="14">
        <f>IF(J464&lt;&gt;"초과","",IF(OR(G464="",G464="간이영수증",G464="없음(청첩장·부고만)",AND(G464="신용카드",H464&lt;&gt;"법인")),"확인 필요",""))</f>
        <v/>
      </c>
      <c r="L464" s="15">
        <f>IF(OR(A464="",F464=""),"",SUMIFS($F$4:$F$503,$A$4:$A$503,"&gt;="&amp;DATE(YEAR(A464),1,1),$A$4:$A$503,"&lt;="&amp;A464))</f>
        <v/>
      </c>
      <c r="M464" s="13" t="n"/>
      <c r="N464" s="13" t="n"/>
    </row>
    <row r="465">
      <c r="A465" s="12" t="n"/>
      <c r="B465" s="13" t="n"/>
      <c r="C465" s="13" t="n"/>
      <c r="D465" s="13" t="n"/>
      <c r="E465" s="14" t="n"/>
      <c r="F465" s="15" t="n"/>
      <c r="G465" s="14" t="n"/>
      <c r="H465" s="14" t="n"/>
      <c r="I465" s="15">
        <f>IF(OR(E465="",F465=""),"",IF(E465="경조금",200000,30000))</f>
        <v/>
      </c>
      <c r="J465" s="14">
        <f>IF(I465="","",IF(F465&gt;I465,"초과",""))</f>
        <v/>
      </c>
      <c r="K465" s="14">
        <f>IF(J465&lt;&gt;"초과","",IF(OR(G465="",G465="간이영수증",G465="없음(청첩장·부고만)",AND(G465="신용카드",H465&lt;&gt;"법인")),"확인 필요",""))</f>
        <v/>
      </c>
      <c r="L465" s="15">
        <f>IF(OR(A465="",F465=""),"",SUMIFS($F$4:$F$503,$A$4:$A$503,"&gt;="&amp;DATE(YEAR(A465),1,1),$A$4:$A$503,"&lt;="&amp;A465))</f>
        <v/>
      </c>
      <c r="M465" s="13" t="n"/>
      <c r="N465" s="13" t="n"/>
    </row>
    <row r="466">
      <c r="A466" s="12" t="n"/>
      <c r="B466" s="13" t="n"/>
      <c r="C466" s="13" t="n"/>
      <c r="D466" s="13" t="n"/>
      <c r="E466" s="14" t="n"/>
      <c r="F466" s="15" t="n"/>
      <c r="G466" s="14" t="n"/>
      <c r="H466" s="14" t="n"/>
      <c r="I466" s="15">
        <f>IF(OR(E466="",F466=""),"",IF(E466="경조금",200000,30000))</f>
        <v/>
      </c>
      <c r="J466" s="14">
        <f>IF(I466="","",IF(F466&gt;I466,"초과",""))</f>
        <v/>
      </c>
      <c r="K466" s="14">
        <f>IF(J466&lt;&gt;"초과","",IF(OR(G466="",G466="간이영수증",G466="없음(청첩장·부고만)",AND(G466="신용카드",H466&lt;&gt;"법인")),"확인 필요",""))</f>
        <v/>
      </c>
      <c r="L466" s="15">
        <f>IF(OR(A466="",F466=""),"",SUMIFS($F$4:$F$503,$A$4:$A$503,"&gt;="&amp;DATE(YEAR(A466),1,1),$A$4:$A$503,"&lt;="&amp;A466))</f>
        <v/>
      </c>
      <c r="M466" s="13" t="n"/>
      <c r="N466" s="13" t="n"/>
    </row>
    <row r="467">
      <c r="A467" s="12" t="n"/>
      <c r="B467" s="13" t="n"/>
      <c r="C467" s="13" t="n"/>
      <c r="D467" s="13" t="n"/>
      <c r="E467" s="14" t="n"/>
      <c r="F467" s="15" t="n"/>
      <c r="G467" s="14" t="n"/>
      <c r="H467" s="14" t="n"/>
      <c r="I467" s="15">
        <f>IF(OR(E467="",F467=""),"",IF(E467="경조금",200000,30000))</f>
        <v/>
      </c>
      <c r="J467" s="14">
        <f>IF(I467="","",IF(F467&gt;I467,"초과",""))</f>
        <v/>
      </c>
      <c r="K467" s="14">
        <f>IF(J467&lt;&gt;"초과","",IF(OR(G467="",G467="간이영수증",G467="없음(청첩장·부고만)",AND(G467="신용카드",H467&lt;&gt;"법인")),"확인 필요",""))</f>
        <v/>
      </c>
      <c r="L467" s="15">
        <f>IF(OR(A467="",F467=""),"",SUMIFS($F$4:$F$503,$A$4:$A$503,"&gt;="&amp;DATE(YEAR(A467),1,1),$A$4:$A$503,"&lt;="&amp;A467))</f>
        <v/>
      </c>
      <c r="M467" s="13" t="n"/>
      <c r="N467" s="13" t="n"/>
    </row>
    <row r="468">
      <c r="A468" s="12" t="n"/>
      <c r="B468" s="13" t="n"/>
      <c r="C468" s="13" t="n"/>
      <c r="D468" s="13" t="n"/>
      <c r="E468" s="14" t="n"/>
      <c r="F468" s="15" t="n"/>
      <c r="G468" s="14" t="n"/>
      <c r="H468" s="14" t="n"/>
      <c r="I468" s="15">
        <f>IF(OR(E468="",F468=""),"",IF(E468="경조금",200000,30000))</f>
        <v/>
      </c>
      <c r="J468" s="14">
        <f>IF(I468="","",IF(F468&gt;I468,"초과",""))</f>
        <v/>
      </c>
      <c r="K468" s="14">
        <f>IF(J468&lt;&gt;"초과","",IF(OR(G468="",G468="간이영수증",G468="없음(청첩장·부고만)",AND(G468="신용카드",H468&lt;&gt;"법인")),"확인 필요",""))</f>
        <v/>
      </c>
      <c r="L468" s="15">
        <f>IF(OR(A468="",F468=""),"",SUMIFS($F$4:$F$503,$A$4:$A$503,"&gt;="&amp;DATE(YEAR(A468),1,1),$A$4:$A$503,"&lt;="&amp;A468))</f>
        <v/>
      </c>
      <c r="M468" s="13" t="n"/>
      <c r="N468" s="13" t="n"/>
    </row>
    <row r="469">
      <c r="A469" s="12" t="n"/>
      <c r="B469" s="13" t="n"/>
      <c r="C469" s="13" t="n"/>
      <c r="D469" s="13" t="n"/>
      <c r="E469" s="14" t="n"/>
      <c r="F469" s="15" t="n"/>
      <c r="G469" s="14" t="n"/>
      <c r="H469" s="14" t="n"/>
      <c r="I469" s="15">
        <f>IF(OR(E469="",F469=""),"",IF(E469="경조금",200000,30000))</f>
        <v/>
      </c>
      <c r="J469" s="14">
        <f>IF(I469="","",IF(F469&gt;I469,"초과",""))</f>
        <v/>
      </c>
      <c r="K469" s="14">
        <f>IF(J469&lt;&gt;"초과","",IF(OR(G469="",G469="간이영수증",G469="없음(청첩장·부고만)",AND(G469="신용카드",H469&lt;&gt;"법인")),"확인 필요",""))</f>
        <v/>
      </c>
      <c r="L469" s="15">
        <f>IF(OR(A469="",F469=""),"",SUMIFS($F$4:$F$503,$A$4:$A$503,"&gt;="&amp;DATE(YEAR(A469),1,1),$A$4:$A$503,"&lt;="&amp;A469))</f>
        <v/>
      </c>
      <c r="M469" s="13" t="n"/>
      <c r="N469" s="13" t="n"/>
    </row>
    <row r="470">
      <c r="A470" s="12" t="n"/>
      <c r="B470" s="13" t="n"/>
      <c r="C470" s="13" t="n"/>
      <c r="D470" s="13" t="n"/>
      <c r="E470" s="14" t="n"/>
      <c r="F470" s="15" t="n"/>
      <c r="G470" s="14" t="n"/>
      <c r="H470" s="14" t="n"/>
      <c r="I470" s="15">
        <f>IF(OR(E470="",F470=""),"",IF(E470="경조금",200000,30000))</f>
        <v/>
      </c>
      <c r="J470" s="14">
        <f>IF(I470="","",IF(F470&gt;I470,"초과",""))</f>
        <v/>
      </c>
      <c r="K470" s="14">
        <f>IF(J470&lt;&gt;"초과","",IF(OR(G470="",G470="간이영수증",G470="없음(청첩장·부고만)",AND(G470="신용카드",H470&lt;&gt;"법인")),"확인 필요",""))</f>
        <v/>
      </c>
      <c r="L470" s="15">
        <f>IF(OR(A470="",F470=""),"",SUMIFS($F$4:$F$503,$A$4:$A$503,"&gt;="&amp;DATE(YEAR(A470),1,1),$A$4:$A$503,"&lt;="&amp;A470))</f>
        <v/>
      </c>
      <c r="M470" s="13" t="n"/>
      <c r="N470" s="13" t="n"/>
    </row>
    <row r="471">
      <c r="A471" s="12" t="n"/>
      <c r="B471" s="13" t="n"/>
      <c r="C471" s="13" t="n"/>
      <c r="D471" s="13" t="n"/>
      <c r="E471" s="14" t="n"/>
      <c r="F471" s="15" t="n"/>
      <c r="G471" s="14" t="n"/>
      <c r="H471" s="14" t="n"/>
      <c r="I471" s="15">
        <f>IF(OR(E471="",F471=""),"",IF(E471="경조금",200000,30000))</f>
        <v/>
      </c>
      <c r="J471" s="14">
        <f>IF(I471="","",IF(F471&gt;I471,"초과",""))</f>
        <v/>
      </c>
      <c r="K471" s="14">
        <f>IF(J471&lt;&gt;"초과","",IF(OR(G471="",G471="간이영수증",G471="없음(청첩장·부고만)",AND(G471="신용카드",H471&lt;&gt;"법인")),"확인 필요",""))</f>
        <v/>
      </c>
      <c r="L471" s="15">
        <f>IF(OR(A471="",F471=""),"",SUMIFS($F$4:$F$503,$A$4:$A$503,"&gt;="&amp;DATE(YEAR(A471),1,1),$A$4:$A$503,"&lt;="&amp;A471))</f>
        <v/>
      </c>
      <c r="M471" s="13" t="n"/>
      <c r="N471" s="13" t="n"/>
    </row>
    <row r="472">
      <c r="A472" s="12" t="n"/>
      <c r="B472" s="13" t="n"/>
      <c r="C472" s="13" t="n"/>
      <c r="D472" s="13" t="n"/>
      <c r="E472" s="14" t="n"/>
      <c r="F472" s="15" t="n"/>
      <c r="G472" s="14" t="n"/>
      <c r="H472" s="14" t="n"/>
      <c r="I472" s="15">
        <f>IF(OR(E472="",F472=""),"",IF(E472="경조금",200000,30000))</f>
        <v/>
      </c>
      <c r="J472" s="14">
        <f>IF(I472="","",IF(F472&gt;I472,"초과",""))</f>
        <v/>
      </c>
      <c r="K472" s="14">
        <f>IF(J472&lt;&gt;"초과","",IF(OR(G472="",G472="간이영수증",G472="없음(청첩장·부고만)",AND(G472="신용카드",H472&lt;&gt;"법인")),"확인 필요",""))</f>
        <v/>
      </c>
      <c r="L472" s="15">
        <f>IF(OR(A472="",F472=""),"",SUMIFS($F$4:$F$503,$A$4:$A$503,"&gt;="&amp;DATE(YEAR(A472),1,1),$A$4:$A$503,"&lt;="&amp;A472))</f>
        <v/>
      </c>
      <c r="M472" s="13" t="n"/>
      <c r="N472" s="13" t="n"/>
    </row>
    <row r="473">
      <c r="A473" s="12" t="n"/>
      <c r="B473" s="13" t="n"/>
      <c r="C473" s="13" t="n"/>
      <c r="D473" s="13" t="n"/>
      <c r="E473" s="14" t="n"/>
      <c r="F473" s="15" t="n"/>
      <c r="G473" s="14" t="n"/>
      <c r="H473" s="14" t="n"/>
      <c r="I473" s="15">
        <f>IF(OR(E473="",F473=""),"",IF(E473="경조금",200000,30000))</f>
        <v/>
      </c>
      <c r="J473" s="14">
        <f>IF(I473="","",IF(F473&gt;I473,"초과",""))</f>
        <v/>
      </c>
      <c r="K473" s="14">
        <f>IF(J473&lt;&gt;"초과","",IF(OR(G473="",G473="간이영수증",G473="없음(청첩장·부고만)",AND(G473="신용카드",H473&lt;&gt;"법인")),"확인 필요",""))</f>
        <v/>
      </c>
      <c r="L473" s="15">
        <f>IF(OR(A473="",F473=""),"",SUMIFS($F$4:$F$503,$A$4:$A$503,"&gt;="&amp;DATE(YEAR(A473),1,1),$A$4:$A$503,"&lt;="&amp;A473))</f>
        <v/>
      </c>
      <c r="M473" s="13" t="n"/>
      <c r="N473" s="13" t="n"/>
    </row>
    <row r="474">
      <c r="A474" s="12" t="n"/>
      <c r="B474" s="13" t="n"/>
      <c r="C474" s="13" t="n"/>
      <c r="D474" s="13" t="n"/>
      <c r="E474" s="14" t="n"/>
      <c r="F474" s="15" t="n"/>
      <c r="G474" s="14" t="n"/>
      <c r="H474" s="14" t="n"/>
      <c r="I474" s="15">
        <f>IF(OR(E474="",F474=""),"",IF(E474="경조금",200000,30000))</f>
        <v/>
      </c>
      <c r="J474" s="14">
        <f>IF(I474="","",IF(F474&gt;I474,"초과",""))</f>
        <v/>
      </c>
      <c r="K474" s="14">
        <f>IF(J474&lt;&gt;"초과","",IF(OR(G474="",G474="간이영수증",G474="없음(청첩장·부고만)",AND(G474="신용카드",H474&lt;&gt;"법인")),"확인 필요",""))</f>
        <v/>
      </c>
      <c r="L474" s="15">
        <f>IF(OR(A474="",F474=""),"",SUMIFS($F$4:$F$503,$A$4:$A$503,"&gt;="&amp;DATE(YEAR(A474),1,1),$A$4:$A$503,"&lt;="&amp;A474))</f>
        <v/>
      </c>
      <c r="M474" s="13" t="n"/>
      <c r="N474" s="13" t="n"/>
    </row>
    <row r="475">
      <c r="A475" s="12" t="n"/>
      <c r="B475" s="13" t="n"/>
      <c r="C475" s="13" t="n"/>
      <c r="D475" s="13" t="n"/>
      <c r="E475" s="14" t="n"/>
      <c r="F475" s="15" t="n"/>
      <c r="G475" s="14" t="n"/>
      <c r="H475" s="14" t="n"/>
      <c r="I475" s="15">
        <f>IF(OR(E475="",F475=""),"",IF(E475="경조금",200000,30000))</f>
        <v/>
      </c>
      <c r="J475" s="14">
        <f>IF(I475="","",IF(F475&gt;I475,"초과",""))</f>
        <v/>
      </c>
      <c r="K475" s="14">
        <f>IF(J475&lt;&gt;"초과","",IF(OR(G475="",G475="간이영수증",G475="없음(청첩장·부고만)",AND(G475="신용카드",H475&lt;&gt;"법인")),"확인 필요",""))</f>
        <v/>
      </c>
      <c r="L475" s="15">
        <f>IF(OR(A475="",F475=""),"",SUMIFS($F$4:$F$503,$A$4:$A$503,"&gt;="&amp;DATE(YEAR(A475),1,1),$A$4:$A$503,"&lt;="&amp;A475))</f>
        <v/>
      </c>
      <c r="M475" s="13" t="n"/>
      <c r="N475" s="13" t="n"/>
    </row>
    <row r="476">
      <c r="A476" s="12" t="n"/>
      <c r="B476" s="13" t="n"/>
      <c r="C476" s="13" t="n"/>
      <c r="D476" s="13" t="n"/>
      <c r="E476" s="14" t="n"/>
      <c r="F476" s="15" t="n"/>
      <c r="G476" s="14" t="n"/>
      <c r="H476" s="14" t="n"/>
      <c r="I476" s="15">
        <f>IF(OR(E476="",F476=""),"",IF(E476="경조금",200000,30000))</f>
        <v/>
      </c>
      <c r="J476" s="14">
        <f>IF(I476="","",IF(F476&gt;I476,"초과",""))</f>
        <v/>
      </c>
      <c r="K476" s="14">
        <f>IF(J476&lt;&gt;"초과","",IF(OR(G476="",G476="간이영수증",G476="없음(청첩장·부고만)",AND(G476="신용카드",H476&lt;&gt;"법인")),"확인 필요",""))</f>
        <v/>
      </c>
      <c r="L476" s="15">
        <f>IF(OR(A476="",F476=""),"",SUMIFS($F$4:$F$503,$A$4:$A$503,"&gt;="&amp;DATE(YEAR(A476),1,1),$A$4:$A$503,"&lt;="&amp;A476))</f>
        <v/>
      </c>
      <c r="M476" s="13" t="n"/>
      <c r="N476" s="13" t="n"/>
    </row>
    <row r="477">
      <c r="A477" s="12" t="n"/>
      <c r="B477" s="13" t="n"/>
      <c r="C477" s="13" t="n"/>
      <c r="D477" s="13" t="n"/>
      <c r="E477" s="14" t="n"/>
      <c r="F477" s="15" t="n"/>
      <c r="G477" s="14" t="n"/>
      <c r="H477" s="14" t="n"/>
      <c r="I477" s="15">
        <f>IF(OR(E477="",F477=""),"",IF(E477="경조금",200000,30000))</f>
        <v/>
      </c>
      <c r="J477" s="14">
        <f>IF(I477="","",IF(F477&gt;I477,"초과",""))</f>
        <v/>
      </c>
      <c r="K477" s="14">
        <f>IF(J477&lt;&gt;"초과","",IF(OR(G477="",G477="간이영수증",G477="없음(청첩장·부고만)",AND(G477="신용카드",H477&lt;&gt;"법인")),"확인 필요",""))</f>
        <v/>
      </c>
      <c r="L477" s="15">
        <f>IF(OR(A477="",F477=""),"",SUMIFS($F$4:$F$503,$A$4:$A$503,"&gt;="&amp;DATE(YEAR(A477),1,1),$A$4:$A$503,"&lt;="&amp;A477))</f>
        <v/>
      </c>
      <c r="M477" s="13" t="n"/>
      <c r="N477" s="13" t="n"/>
    </row>
    <row r="478">
      <c r="A478" s="12" t="n"/>
      <c r="B478" s="13" t="n"/>
      <c r="C478" s="13" t="n"/>
      <c r="D478" s="13" t="n"/>
      <c r="E478" s="14" t="n"/>
      <c r="F478" s="15" t="n"/>
      <c r="G478" s="14" t="n"/>
      <c r="H478" s="14" t="n"/>
      <c r="I478" s="15">
        <f>IF(OR(E478="",F478=""),"",IF(E478="경조금",200000,30000))</f>
        <v/>
      </c>
      <c r="J478" s="14">
        <f>IF(I478="","",IF(F478&gt;I478,"초과",""))</f>
        <v/>
      </c>
      <c r="K478" s="14">
        <f>IF(J478&lt;&gt;"초과","",IF(OR(G478="",G478="간이영수증",G478="없음(청첩장·부고만)",AND(G478="신용카드",H478&lt;&gt;"법인")),"확인 필요",""))</f>
        <v/>
      </c>
      <c r="L478" s="15">
        <f>IF(OR(A478="",F478=""),"",SUMIFS($F$4:$F$503,$A$4:$A$503,"&gt;="&amp;DATE(YEAR(A478),1,1),$A$4:$A$503,"&lt;="&amp;A478))</f>
        <v/>
      </c>
      <c r="M478" s="13" t="n"/>
      <c r="N478" s="13" t="n"/>
    </row>
    <row r="479">
      <c r="A479" s="12" t="n"/>
      <c r="B479" s="13" t="n"/>
      <c r="C479" s="13" t="n"/>
      <c r="D479" s="13" t="n"/>
      <c r="E479" s="14" t="n"/>
      <c r="F479" s="15" t="n"/>
      <c r="G479" s="14" t="n"/>
      <c r="H479" s="14" t="n"/>
      <c r="I479" s="15">
        <f>IF(OR(E479="",F479=""),"",IF(E479="경조금",200000,30000))</f>
        <v/>
      </c>
      <c r="J479" s="14">
        <f>IF(I479="","",IF(F479&gt;I479,"초과",""))</f>
        <v/>
      </c>
      <c r="K479" s="14">
        <f>IF(J479&lt;&gt;"초과","",IF(OR(G479="",G479="간이영수증",G479="없음(청첩장·부고만)",AND(G479="신용카드",H479&lt;&gt;"법인")),"확인 필요",""))</f>
        <v/>
      </c>
      <c r="L479" s="15">
        <f>IF(OR(A479="",F479=""),"",SUMIFS($F$4:$F$503,$A$4:$A$503,"&gt;="&amp;DATE(YEAR(A479),1,1),$A$4:$A$503,"&lt;="&amp;A479))</f>
        <v/>
      </c>
      <c r="M479" s="13" t="n"/>
      <c r="N479" s="13" t="n"/>
    </row>
    <row r="480">
      <c r="A480" s="12" t="n"/>
      <c r="B480" s="13" t="n"/>
      <c r="C480" s="13" t="n"/>
      <c r="D480" s="13" t="n"/>
      <c r="E480" s="14" t="n"/>
      <c r="F480" s="15" t="n"/>
      <c r="G480" s="14" t="n"/>
      <c r="H480" s="14" t="n"/>
      <c r="I480" s="15">
        <f>IF(OR(E480="",F480=""),"",IF(E480="경조금",200000,30000))</f>
        <v/>
      </c>
      <c r="J480" s="14">
        <f>IF(I480="","",IF(F480&gt;I480,"초과",""))</f>
        <v/>
      </c>
      <c r="K480" s="14">
        <f>IF(J480&lt;&gt;"초과","",IF(OR(G480="",G480="간이영수증",G480="없음(청첩장·부고만)",AND(G480="신용카드",H480&lt;&gt;"법인")),"확인 필요",""))</f>
        <v/>
      </c>
      <c r="L480" s="15">
        <f>IF(OR(A480="",F480=""),"",SUMIFS($F$4:$F$503,$A$4:$A$503,"&gt;="&amp;DATE(YEAR(A480),1,1),$A$4:$A$503,"&lt;="&amp;A480))</f>
        <v/>
      </c>
      <c r="M480" s="13" t="n"/>
      <c r="N480" s="13" t="n"/>
    </row>
    <row r="481">
      <c r="A481" s="12" t="n"/>
      <c r="B481" s="13" t="n"/>
      <c r="C481" s="13" t="n"/>
      <c r="D481" s="13" t="n"/>
      <c r="E481" s="14" t="n"/>
      <c r="F481" s="15" t="n"/>
      <c r="G481" s="14" t="n"/>
      <c r="H481" s="14" t="n"/>
      <c r="I481" s="15">
        <f>IF(OR(E481="",F481=""),"",IF(E481="경조금",200000,30000))</f>
        <v/>
      </c>
      <c r="J481" s="14">
        <f>IF(I481="","",IF(F481&gt;I481,"초과",""))</f>
        <v/>
      </c>
      <c r="K481" s="14">
        <f>IF(J481&lt;&gt;"초과","",IF(OR(G481="",G481="간이영수증",G481="없음(청첩장·부고만)",AND(G481="신용카드",H481&lt;&gt;"법인")),"확인 필요",""))</f>
        <v/>
      </c>
      <c r="L481" s="15">
        <f>IF(OR(A481="",F481=""),"",SUMIFS($F$4:$F$503,$A$4:$A$503,"&gt;="&amp;DATE(YEAR(A481),1,1),$A$4:$A$503,"&lt;="&amp;A481))</f>
        <v/>
      </c>
      <c r="M481" s="13" t="n"/>
      <c r="N481" s="13" t="n"/>
    </row>
    <row r="482">
      <c r="A482" s="12" t="n"/>
      <c r="B482" s="13" t="n"/>
      <c r="C482" s="13" t="n"/>
      <c r="D482" s="13" t="n"/>
      <c r="E482" s="14" t="n"/>
      <c r="F482" s="15" t="n"/>
      <c r="G482" s="14" t="n"/>
      <c r="H482" s="14" t="n"/>
      <c r="I482" s="15">
        <f>IF(OR(E482="",F482=""),"",IF(E482="경조금",200000,30000))</f>
        <v/>
      </c>
      <c r="J482" s="14">
        <f>IF(I482="","",IF(F482&gt;I482,"초과",""))</f>
        <v/>
      </c>
      <c r="K482" s="14">
        <f>IF(J482&lt;&gt;"초과","",IF(OR(G482="",G482="간이영수증",G482="없음(청첩장·부고만)",AND(G482="신용카드",H482&lt;&gt;"법인")),"확인 필요",""))</f>
        <v/>
      </c>
      <c r="L482" s="15">
        <f>IF(OR(A482="",F482=""),"",SUMIFS($F$4:$F$503,$A$4:$A$503,"&gt;="&amp;DATE(YEAR(A482),1,1),$A$4:$A$503,"&lt;="&amp;A482))</f>
        <v/>
      </c>
      <c r="M482" s="13" t="n"/>
      <c r="N482" s="13" t="n"/>
    </row>
    <row r="483">
      <c r="A483" s="12" t="n"/>
      <c r="B483" s="13" t="n"/>
      <c r="C483" s="13" t="n"/>
      <c r="D483" s="13" t="n"/>
      <c r="E483" s="14" t="n"/>
      <c r="F483" s="15" t="n"/>
      <c r="G483" s="14" t="n"/>
      <c r="H483" s="14" t="n"/>
      <c r="I483" s="15">
        <f>IF(OR(E483="",F483=""),"",IF(E483="경조금",200000,30000))</f>
        <v/>
      </c>
      <c r="J483" s="14">
        <f>IF(I483="","",IF(F483&gt;I483,"초과",""))</f>
        <v/>
      </c>
      <c r="K483" s="14">
        <f>IF(J483&lt;&gt;"초과","",IF(OR(G483="",G483="간이영수증",G483="없음(청첩장·부고만)",AND(G483="신용카드",H483&lt;&gt;"법인")),"확인 필요",""))</f>
        <v/>
      </c>
      <c r="L483" s="15">
        <f>IF(OR(A483="",F483=""),"",SUMIFS($F$4:$F$503,$A$4:$A$503,"&gt;="&amp;DATE(YEAR(A483),1,1),$A$4:$A$503,"&lt;="&amp;A483))</f>
        <v/>
      </c>
      <c r="M483" s="13" t="n"/>
      <c r="N483" s="13" t="n"/>
    </row>
    <row r="484">
      <c r="A484" s="12" t="n"/>
      <c r="B484" s="13" t="n"/>
      <c r="C484" s="13" t="n"/>
      <c r="D484" s="13" t="n"/>
      <c r="E484" s="14" t="n"/>
      <c r="F484" s="15" t="n"/>
      <c r="G484" s="14" t="n"/>
      <c r="H484" s="14" t="n"/>
      <c r="I484" s="15">
        <f>IF(OR(E484="",F484=""),"",IF(E484="경조금",200000,30000))</f>
        <v/>
      </c>
      <c r="J484" s="14">
        <f>IF(I484="","",IF(F484&gt;I484,"초과",""))</f>
        <v/>
      </c>
      <c r="K484" s="14">
        <f>IF(J484&lt;&gt;"초과","",IF(OR(G484="",G484="간이영수증",G484="없음(청첩장·부고만)",AND(G484="신용카드",H484&lt;&gt;"법인")),"확인 필요",""))</f>
        <v/>
      </c>
      <c r="L484" s="15">
        <f>IF(OR(A484="",F484=""),"",SUMIFS($F$4:$F$503,$A$4:$A$503,"&gt;="&amp;DATE(YEAR(A484),1,1),$A$4:$A$503,"&lt;="&amp;A484))</f>
        <v/>
      </c>
      <c r="M484" s="13" t="n"/>
      <c r="N484" s="13" t="n"/>
    </row>
    <row r="485">
      <c r="A485" s="12" t="n"/>
      <c r="B485" s="13" t="n"/>
      <c r="C485" s="13" t="n"/>
      <c r="D485" s="13" t="n"/>
      <c r="E485" s="14" t="n"/>
      <c r="F485" s="15" t="n"/>
      <c r="G485" s="14" t="n"/>
      <c r="H485" s="14" t="n"/>
      <c r="I485" s="15">
        <f>IF(OR(E485="",F485=""),"",IF(E485="경조금",200000,30000))</f>
        <v/>
      </c>
      <c r="J485" s="14">
        <f>IF(I485="","",IF(F485&gt;I485,"초과",""))</f>
        <v/>
      </c>
      <c r="K485" s="14">
        <f>IF(J485&lt;&gt;"초과","",IF(OR(G485="",G485="간이영수증",G485="없음(청첩장·부고만)",AND(G485="신용카드",H485&lt;&gt;"법인")),"확인 필요",""))</f>
        <v/>
      </c>
      <c r="L485" s="15">
        <f>IF(OR(A485="",F485=""),"",SUMIFS($F$4:$F$503,$A$4:$A$503,"&gt;="&amp;DATE(YEAR(A485),1,1),$A$4:$A$503,"&lt;="&amp;A485))</f>
        <v/>
      </c>
      <c r="M485" s="13" t="n"/>
      <c r="N485" s="13" t="n"/>
    </row>
    <row r="486">
      <c r="A486" s="12" t="n"/>
      <c r="B486" s="13" t="n"/>
      <c r="C486" s="13" t="n"/>
      <c r="D486" s="13" t="n"/>
      <c r="E486" s="14" t="n"/>
      <c r="F486" s="15" t="n"/>
      <c r="G486" s="14" t="n"/>
      <c r="H486" s="14" t="n"/>
      <c r="I486" s="15">
        <f>IF(OR(E486="",F486=""),"",IF(E486="경조금",200000,30000))</f>
        <v/>
      </c>
      <c r="J486" s="14">
        <f>IF(I486="","",IF(F486&gt;I486,"초과",""))</f>
        <v/>
      </c>
      <c r="K486" s="14">
        <f>IF(J486&lt;&gt;"초과","",IF(OR(G486="",G486="간이영수증",G486="없음(청첩장·부고만)",AND(G486="신용카드",H486&lt;&gt;"법인")),"확인 필요",""))</f>
        <v/>
      </c>
      <c r="L486" s="15">
        <f>IF(OR(A486="",F486=""),"",SUMIFS($F$4:$F$503,$A$4:$A$503,"&gt;="&amp;DATE(YEAR(A486),1,1),$A$4:$A$503,"&lt;="&amp;A486))</f>
        <v/>
      </c>
      <c r="M486" s="13" t="n"/>
      <c r="N486" s="13" t="n"/>
    </row>
    <row r="487">
      <c r="A487" s="12" t="n"/>
      <c r="B487" s="13" t="n"/>
      <c r="C487" s="13" t="n"/>
      <c r="D487" s="13" t="n"/>
      <c r="E487" s="14" t="n"/>
      <c r="F487" s="15" t="n"/>
      <c r="G487" s="14" t="n"/>
      <c r="H487" s="14" t="n"/>
      <c r="I487" s="15">
        <f>IF(OR(E487="",F487=""),"",IF(E487="경조금",200000,30000))</f>
        <v/>
      </c>
      <c r="J487" s="14">
        <f>IF(I487="","",IF(F487&gt;I487,"초과",""))</f>
        <v/>
      </c>
      <c r="K487" s="14">
        <f>IF(J487&lt;&gt;"초과","",IF(OR(G487="",G487="간이영수증",G487="없음(청첩장·부고만)",AND(G487="신용카드",H487&lt;&gt;"법인")),"확인 필요",""))</f>
        <v/>
      </c>
      <c r="L487" s="15">
        <f>IF(OR(A487="",F487=""),"",SUMIFS($F$4:$F$503,$A$4:$A$503,"&gt;="&amp;DATE(YEAR(A487),1,1),$A$4:$A$503,"&lt;="&amp;A487))</f>
        <v/>
      </c>
      <c r="M487" s="13" t="n"/>
      <c r="N487" s="13" t="n"/>
    </row>
    <row r="488">
      <c r="A488" s="12" t="n"/>
      <c r="B488" s="13" t="n"/>
      <c r="C488" s="13" t="n"/>
      <c r="D488" s="13" t="n"/>
      <c r="E488" s="14" t="n"/>
      <c r="F488" s="15" t="n"/>
      <c r="G488" s="14" t="n"/>
      <c r="H488" s="14" t="n"/>
      <c r="I488" s="15">
        <f>IF(OR(E488="",F488=""),"",IF(E488="경조금",200000,30000))</f>
        <v/>
      </c>
      <c r="J488" s="14">
        <f>IF(I488="","",IF(F488&gt;I488,"초과",""))</f>
        <v/>
      </c>
      <c r="K488" s="14">
        <f>IF(J488&lt;&gt;"초과","",IF(OR(G488="",G488="간이영수증",G488="없음(청첩장·부고만)",AND(G488="신용카드",H488&lt;&gt;"법인")),"확인 필요",""))</f>
        <v/>
      </c>
      <c r="L488" s="15">
        <f>IF(OR(A488="",F488=""),"",SUMIFS($F$4:$F$503,$A$4:$A$503,"&gt;="&amp;DATE(YEAR(A488),1,1),$A$4:$A$503,"&lt;="&amp;A488))</f>
        <v/>
      </c>
      <c r="M488" s="13" t="n"/>
      <c r="N488" s="13" t="n"/>
    </row>
    <row r="489">
      <c r="A489" s="12" t="n"/>
      <c r="B489" s="13" t="n"/>
      <c r="C489" s="13" t="n"/>
      <c r="D489" s="13" t="n"/>
      <c r="E489" s="14" t="n"/>
      <c r="F489" s="15" t="n"/>
      <c r="G489" s="14" t="n"/>
      <c r="H489" s="14" t="n"/>
      <c r="I489" s="15">
        <f>IF(OR(E489="",F489=""),"",IF(E489="경조금",200000,30000))</f>
        <v/>
      </c>
      <c r="J489" s="14">
        <f>IF(I489="","",IF(F489&gt;I489,"초과",""))</f>
        <v/>
      </c>
      <c r="K489" s="14">
        <f>IF(J489&lt;&gt;"초과","",IF(OR(G489="",G489="간이영수증",G489="없음(청첩장·부고만)",AND(G489="신용카드",H489&lt;&gt;"법인")),"확인 필요",""))</f>
        <v/>
      </c>
      <c r="L489" s="15">
        <f>IF(OR(A489="",F489=""),"",SUMIFS($F$4:$F$503,$A$4:$A$503,"&gt;="&amp;DATE(YEAR(A489),1,1),$A$4:$A$503,"&lt;="&amp;A489))</f>
        <v/>
      </c>
      <c r="M489" s="13" t="n"/>
      <c r="N489" s="13" t="n"/>
    </row>
    <row r="490">
      <c r="A490" s="12" t="n"/>
      <c r="B490" s="13" t="n"/>
      <c r="C490" s="13" t="n"/>
      <c r="D490" s="13" t="n"/>
      <c r="E490" s="14" t="n"/>
      <c r="F490" s="15" t="n"/>
      <c r="G490" s="14" t="n"/>
      <c r="H490" s="14" t="n"/>
      <c r="I490" s="15">
        <f>IF(OR(E490="",F490=""),"",IF(E490="경조금",200000,30000))</f>
        <v/>
      </c>
      <c r="J490" s="14">
        <f>IF(I490="","",IF(F490&gt;I490,"초과",""))</f>
        <v/>
      </c>
      <c r="K490" s="14">
        <f>IF(J490&lt;&gt;"초과","",IF(OR(G490="",G490="간이영수증",G490="없음(청첩장·부고만)",AND(G490="신용카드",H490&lt;&gt;"법인")),"확인 필요",""))</f>
        <v/>
      </c>
      <c r="L490" s="15">
        <f>IF(OR(A490="",F490=""),"",SUMIFS($F$4:$F$503,$A$4:$A$503,"&gt;="&amp;DATE(YEAR(A490),1,1),$A$4:$A$503,"&lt;="&amp;A490))</f>
        <v/>
      </c>
      <c r="M490" s="13" t="n"/>
      <c r="N490" s="13" t="n"/>
    </row>
    <row r="491">
      <c r="A491" s="12" t="n"/>
      <c r="B491" s="13" t="n"/>
      <c r="C491" s="13" t="n"/>
      <c r="D491" s="13" t="n"/>
      <c r="E491" s="14" t="n"/>
      <c r="F491" s="15" t="n"/>
      <c r="G491" s="14" t="n"/>
      <c r="H491" s="14" t="n"/>
      <c r="I491" s="15">
        <f>IF(OR(E491="",F491=""),"",IF(E491="경조금",200000,30000))</f>
        <v/>
      </c>
      <c r="J491" s="14">
        <f>IF(I491="","",IF(F491&gt;I491,"초과",""))</f>
        <v/>
      </c>
      <c r="K491" s="14">
        <f>IF(J491&lt;&gt;"초과","",IF(OR(G491="",G491="간이영수증",G491="없음(청첩장·부고만)",AND(G491="신용카드",H491&lt;&gt;"법인")),"확인 필요",""))</f>
        <v/>
      </c>
      <c r="L491" s="15">
        <f>IF(OR(A491="",F491=""),"",SUMIFS($F$4:$F$503,$A$4:$A$503,"&gt;="&amp;DATE(YEAR(A491),1,1),$A$4:$A$503,"&lt;="&amp;A491))</f>
        <v/>
      </c>
      <c r="M491" s="13" t="n"/>
      <c r="N491" s="13" t="n"/>
    </row>
    <row r="492">
      <c r="A492" s="12" t="n"/>
      <c r="B492" s="13" t="n"/>
      <c r="C492" s="13" t="n"/>
      <c r="D492" s="13" t="n"/>
      <c r="E492" s="14" t="n"/>
      <c r="F492" s="15" t="n"/>
      <c r="G492" s="14" t="n"/>
      <c r="H492" s="14" t="n"/>
      <c r="I492" s="15">
        <f>IF(OR(E492="",F492=""),"",IF(E492="경조금",200000,30000))</f>
        <v/>
      </c>
      <c r="J492" s="14">
        <f>IF(I492="","",IF(F492&gt;I492,"초과",""))</f>
        <v/>
      </c>
      <c r="K492" s="14">
        <f>IF(J492&lt;&gt;"초과","",IF(OR(G492="",G492="간이영수증",G492="없음(청첩장·부고만)",AND(G492="신용카드",H492&lt;&gt;"법인")),"확인 필요",""))</f>
        <v/>
      </c>
      <c r="L492" s="15">
        <f>IF(OR(A492="",F492=""),"",SUMIFS($F$4:$F$503,$A$4:$A$503,"&gt;="&amp;DATE(YEAR(A492),1,1),$A$4:$A$503,"&lt;="&amp;A492))</f>
        <v/>
      </c>
      <c r="M492" s="13" t="n"/>
      <c r="N492" s="13" t="n"/>
    </row>
    <row r="493">
      <c r="A493" s="12" t="n"/>
      <c r="B493" s="13" t="n"/>
      <c r="C493" s="13" t="n"/>
      <c r="D493" s="13" t="n"/>
      <c r="E493" s="14" t="n"/>
      <c r="F493" s="15" t="n"/>
      <c r="G493" s="14" t="n"/>
      <c r="H493" s="14" t="n"/>
      <c r="I493" s="15">
        <f>IF(OR(E493="",F493=""),"",IF(E493="경조금",200000,30000))</f>
        <v/>
      </c>
      <c r="J493" s="14">
        <f>IF(I493="","",IF(F493&gt;I493,"초과",""))</f>
        <v/>
      </c>
      <c r="K493" s="14">
        <f>IF(J493&lt;&gt;"초과","",IF(OR(G493="",G493="간이영수증",G493="없음(청첩장·부고만)",AND(G493="신용카드",H493&lt;&gt;"법인")),"확인 필요",""))</f>
        <v/>
      </c>
      <c r="L493" s="15">
        <f>IF(OR(A493="",F493=""),"",SUMIFS($F$4:$F$503,$A$4:$A$503,"&gt;="&amp;DATE(YEAR(A493),1,1),$A$4:$A$503,"&lt;="&amp;A493))</f>
        <v/>
      </c>
      <c r="M493" s="13" t="n"/>
      <c r="N493" s="13" t="n"/>
    </row>
    <row r="494">
      <c r="A494" s="12" t="n"/>
      <c r="B494" s="13" t="n"/>
      <c r="C494" s="13" t="n"/>
      <c r="D494" s="13" t="n"/>
      <c r="E494" s="14" t="n"/>
      <c r="F494" s="15" t="n"/>
      <c r="G494" s="14" t="n"/>
      <c r="H494" s="14" t="n"/>
      <c r="I494" s="15">
        <f>IF(OR(E494="",F494=""),"",IF(E494="경조금",200000,30000))</f>
        <v/>
      </c>
      <c r="J494" s="14">
        <f>IF(I494="","",IF(F494&gt;I494,"초과",""))</f>
        <v/>
      </c>
      <c r="K494" s="14">
        <f>IF(J494&lt;&gt;"초과","",IF(OR(G494="",G494="간이영수증",G494="없음(청첩장·부고만)",AND(G494="신용카드",H494&lt;&gt;"법인")),"확인 필요",""))</f>
        <v/>
      </c>
      <c r="L494" s="15">
        <f>IF(OR(A494="",F494=""),"",SUMIFS($F$4:$F$503,$A$4:$A$503,"&gt;="&amp;DATE(YEAR(A494),1,1),$A$4:$A$503,"&lt;="&amp;A494))</f>
        <v/>
      </c>
      <c r="M494" s="13" t="n"/>
      <c r="N494" s="13" t="n"/>
    </row>
    <row r="495">
      <c r="A495" s="12" t="n"/>
      <c r="B495" s="13" t="n"/>
      <c r="C495" s="13" t="n"/>
      <c r="D495" s="13" t="n"/>
      <c r="E495" s="14" t="n"/>
      <c r="F495" s="15" t="n"/>
      <c r="G495" s="14" t="n"/>
      <c r="H495" s="14" t="n"/>
      <c r="I495" s="15">
        <f>IF(OR(E495="",F495=""),"",IF(E495="경조금",200000,30000))</f>
        <v/>
      </c>
      <c r="J495" s="14">
        <f>IF(I495="","",IF(F495&gt;I495,"초과",""))</f>
        <v/>
      </c>
      <c r="K495" s="14">
        <f>IF(J495&lt;&gt;"초과","",IF(OR(G495="",G495="간이영수증",G495="없음(청첩장·부고만)",AND(G495="신용카드",H495&lt;&gt;"법인")),"확인 필요",""))</f>
        <v/>
      </c>
      <c r="L495" s="15">
        <f>IF(OR(A495="",F495=""),"",SUMIFS($F$4:$F$503,$A$4:$A$503,"&gt;="&amp;DATE(YEAR(A495),1,1),$A$4:$A$503,"&lt;="&amp;A495))</f>
        <v/>
      </c>
      <c r="M495" s="13" t="n"/>
      <c r="N495" s="13" t="n"/>
    </row>
    <row r="496">
      <c r="A496" s="12" t="n"/>
      <c r="B496" s="13" t="n"/>
      <c r="C496" s="13" t="n"/>
      <c r="D496" s="13" t="n"/>
      <c r="E496" s="14" t="n"/>
      <c r="F496" s="15" t="n"/>
      <c r="G496" s="14" t="n"/>
      <c r="H496" s="14" t="n"/>
      <c r="I496" s="15">
        <f>IF(OR(E496="",F496=""),"",IF(E496="경조금",200000,30000))</f>
        <v/>
      </c>
      <c r="J496" s="14">
        <f>IF(I496="","",IF(F496&gt;I496,"초과",""))</f>
        <v/>
      </c>
      <c r="K496" s="14">
        <f>IF(J496&lt;&gt;"초과","",IF(OR(G496="",G496="간이영수증",G496="없음(청첩장·부고만)",AND(G496="신용카드",H496&lt;&gt;"법인")),"확인 필요",""))</f>
        <v/>
      </c>
      <c r="L496" s="15">
        <f>IF(OR(A496="",F496=""),"",SUMIFS($F$4:$F$503,$A$4:$A$503,"&gt;="&amp;DATE(YEAR(A496),1,1),$A$4:$A$503,"&lt;="&amp;A496))</f>
        <v/>
      </c>
      <c r="M496" s="13" t="n"/>
      <c r="N496" s="13" t="n"/>
    </row>
    <row r="497">
      <c r="A497" s="12" t="n"/>
      <c r="B497" s="13" t="n"/>
      <c r="C497" s="13" t="n"/>
      <c r="D497" s="13" t="n"/>
      <c r="E497" s="14" t="n"/>
      <c r="F497" s="15" t="n"/>
      <c r="G497" s="14" t="n"/>
      <c r="H497" s="14" t="n"/>
      <c r="I497" s="15">
        <f>IF(OR(E497="",F497=""),"",IF(E497="경조금",200000,30000))</f>
        <v/>
      </c>
      <c r="J497" s="14">
        <f>IF(I497="","",IF(F497&gt;I497,"초과",""))</f>
        <v/>
      </c>
      <c r="K497" s="14">
        <f>IF(J497&lt;&gt;"초과","",IF(OR(G497="",G497="간이영수증",G497="없음(청첩장·부고만)",AND(G497="신용카드",H497&lt;&gt;"법인")),"확인 필요",""))</f>
        <v/>
      </c>
      <c r="L497" s="15">
        <f>IF(OR(A497="",F497=""),"",SUMIFS($F$4:$F$503,$A$4:$A$503,"&gt;="&amp;DATE(YEAR(A497),1,1),$A$4:$A$503,"&lt;="&amp;A497))</f>
        <v/>
      </c>
      <c r="M497" s="13" t="n"/>
      <c r="N497" s="13" t="n"/>
    </row>
    <row r="498">
      <c r="A498" s="12" t="n"/>
      <c r="B498" s="13" t="n"/>
      <c r="C498" s="13" t="n"/>
      <c r="D498" s="13" t="n"/>
      <c r="E498" s="14" t="n"/>
      <c r="F498" s="15" t="n"/>
      <c r="G498" s="14" t="n"/>
      <c r="H498" s="14" t="n"/>
      <c r="I498" s="15">
        <f>IF(OR(E498="",F498=""),"",IF(E498="경조금",200000,30000))</f>
        <v/>
      </c>
      <c r="J498" s="14">
        <f>IF(I498="","",IF(F498&gt;I498,"초과",""))</f>
        <v/>
      </c>
      <c r="K498" s="14">
        <f>IF(J498&lt;&gt;"초과","",IF(OR(G498="",G498="간이영수증",G498="없음(청첩장·부고만)",AND(G498="신용카드",H498&lt;&gt;"법인")),"확인 필요",""))</f>
        <v/>
      </c>
      <c r="L498" s="15">
        <f>IF(OR(A498="",F498=""),"",SUMIFS($F$4:$F$503,$A$4:$A$503,"&gt;="&amp;DATE(YEAR(A498),1,1),$A$4:$A$503,"&lt;="&amp;A498))</f>
        <v/>
      </c>
      <c r="M498" s="13" t="n"/>
      <c r="N498" s="13" t="n"/>
    </row>
    <row r="499">
      <c r="A499" s="12" t="n"/>
      <c r="B499" s="13" t="n"/>
      <c r="C499" s="13" t="n"/>
      <c r="D499" s="13" t="n"/>
      <c r="E499" s="14" t="n"/>
      <c r="F499" s="15" t="n"/>
      <c r="G499" s="14" t="n"/>
      <c r="H499" s="14" t="n"/>
      <c r="I499" s="15">
        <f>IF(OR(E499="",F499=""),"",IF(E499="경조금",200000,30000))</f>
        <v/>
      </c>
      <c r="J499" s="14">
        <f>IF(I499="","",IF(F499&gt;I499,"초과",""))</f>
        <v/>
      </c>
      <c r="K499" s="14">
        <f>IF(J499&lt;&gt;"초과","",IF(OR(G499="",G499="간이영수증",G499="없음(청첩장·부고만)",AND(G499="신용카드",H499&lt;&gt;"법인")),"확인 필요",""))</f>
        <v/>
      </c>
      <c r="L499" s="15">
        <f>IF(OR(A499="",F499=""),"",SUMIFS($F$4:$F$503,$A$4:$A$503,"&gt;="&amp;DATE(YEAR(A499),1,1),$A$4:$A$503,"&lt;="&amp;A499))</f>
        <v/>
      </c>
      <c r="M499" s="13" t="n"/>
      <c r="N499" s="13" t="n"/>
    </row>
    <row r="500">
      <c r="A500" s="12" t="n"/>
      <c r="B500" s="13" t="n"/>
      <c r="C500" s="13" t="n"/>
      <c r="D500" s="13" t="n"/>
      <c r="E500" s="14" t="n"/>
      <c r="F500" s="15" t="n"/>
      <c r="G500" s="14" t="n"/>
      <c r="H500" s="14" t="n"/>
      <c r="I500" s="15">
        <f>IF(OR(E500="",F500=""),"",IF(E500="경조금",200000,30000))</f>
        <v/>
      </c>
      <c r="J500" s="14">
        <f>IF(I500="","",IF(F500&gt;I500,"초과",""))</f>
        <v/>
      </c>
      <c r="K500" s="14">
        <f>IF(J500&lt;&gt;"초과","",IF(OR(G500="",G500="간이영수증",G500="없음(청첩장·부고만)",AND(G500="신용카드",H500&lt;&gt;"법인")),"확인 필요",""))</f>
        <v/>
      </c>
      <c r="L500" s="15">
        <f>IF(OR(A500="",F500=""),"",SUMIFS($F$4:$F$503,$A$4:$A$503,"&gt;="&amp;DATE(YEAR(A500),1,1),$A$4:$A$503,"&lt;="&amp;A500))</f>
        <v/>
      </c>
      <c r="M500" s="13" t="n"/>
      <c r="N500" s="13" t="n"/>
    </row>
    <row r="501">
      <c r="A501" s="12" t="n"/>
      <c r="B501" s="13" t="n"/>
      <c r="C501" s="13" t="n"/>
      <c r="D501" s="13" t="n"/>
      <c r="E501" s="14" t="n"/>
      <c r="F501" s="15" t="n"/>
      <c r="G501" s="14" t="n"/>
      <c r="H501" s="14" t="n"/>
      <c r="I501" s="15">
        <f>IF(OR(E501="",F501=""),"",IF(E501="경조금",200000,30000))</f>
        <v/>
      </c>
      <c r="J501" s="14">
        <f>IF(I501="","",IF(F501&gt;I501,"초과",""))</f>
        <v/>
      </c>
      <c r="K501" s="14">
        <f>IF(J501&lt;&gt;"초과","",IF(OR(G501="",G501="간이영수증",G501="없음(청첩장·부고만)",AND(G501="신용카드",H501&lt;&gt;"법인")),"확인 필요",""))</f>
        <v/>
      </c>
      <c r="L501" s="15">
        <f>IF(OR(A501="",F501=""),"",SUMIFS($F$4:$F$503,$A$4:$A$503,"&gt;="&amp;DATE(YEAR(A501),1,1),$A$4:$A$503,"&lt;="&amp;A501))</f>
        <v/>
      </c>
      <c r="M501" s="13" t="n"/>
      <c r="N501" s="13" t="n"/>
    </row>
    <row r="502">
      <c r="A502" s="12" t="n"/>
      <c r="B502" s="13" t="n"/>
      <c r="C502" s="13" t="n"/>
      <c r="D502" s="13" t="n"/>
      <c r="E502" s="14" t="n"/>
      <c r="F502" s="15" t="n"/>
      <c r="G502" s="14" t="n"/>
      <c r="H502" s="14" t="n"/>
      <c r="I502" s="15">
        <f>IF(OR(E502="",F502=""),"",IF(E502="경조금",200000,30000))</f>
        <v/>
      </c>
      <c r="J502" s="14">
        <f>IF(I502="","",IF(F502&gt;I502,"초과",""))</f>
        <v/>
      </c>
      <c r="K502" s="14">
        <f>IF(J502&lt;&gt;"초과","",IF(OR(G502="",G502="간이영수증",G502="없음(청첩장·부고만)",AND(G502="신용카드",H502&lt;&gt;"법인")),"확인 필요",""))</f>
        <v/>
      </c>
      <c r="L502" s="15">
        <f>IF(OR(A502="",F502=""),"",SUMIFS($F$4:$F$503,$A$4:$A$503,"&gt;="&amp;DATE(YEAR(A502),1,1),$A$4:$A$503,"&lt;="&amp;A502))</f>
        <v/>
      </c>
      <c r="M502" s="13" t="n"/>
      <c r="N502" s="13" t="n"/>
    </row>
    <row r="503">
      <c r="A503" s="12" t="n"/>
      <c r="B503" s="13" t="n"/>
      <c r="C503" s="13" t="n"/>
      <c r="D503" s="13" t="n"/>
      <c r="E503" s="14" t="n"/>
      <c r="F503" s="15" t="n"/>
      <c r="G503" s="14" t="n"/>
      <c r="H503" s="14" t="n"/>
      <c r="I503" s="15">
        <f>IF(OR(E503="",F503=""),"",IF(E503="경조금",200000,30000))</f>
        <v/>
      </c>
      <c r="J503" s="14">
        <f>IF(I503="","",IF(F503&gt;I503,"초과",""))</f>
        <v/>
      </c>
      <c r="K503" s="14">
        <f>IF(J503&lt;&gt;"초과","",IF(OR(G503="",G503="간이영수증",G503="없음(청첩장·부고만)",AND(G503="신용카드",H503&lt;&gt;"법인")),"확인 필요",""))</f>
        <v/>
      </c>
      <c r="L503" s="15">
        <f>IF(OR(A503="",F503=""),"",SUMIFS($F$4:$F$503,$A$4:$A$503,"&gt;="&amp;DATE(YEAR(A503),1,1),$A$4:$A$503,"&lt;="&amp;A503))</f>
        <v/>
      </c>
      <c r="M503" s="13" t="n"/>
      <c r="N503" s="13" t="n"/>
    </row>
  </sheetData>
  <autoFilter ref="A3:N503"/>
  <mergeCells count="2">
    <mergeCell ref="A1:C1"/>
    <mergeCell ref="J1:N1"/>
  </mergeCells>
  <conditionalFormatting sqref="A4:N503">
    <cfRule type="expression" priority="1" dxfId="0" stopIfTrue="0">
      <formula>$K4="확인 필요"</formula>
    </cfRule>
  </conditionalFormatting>
  <conditionalFormatting sqref="H4:H503">
    <cfRule type="expression" priority="2" dxfId="1" stopIfTrue="0">
      <formula>$H4="개인"</formula>
    </cfRule>
  </conditionalFormatting>
  <dataValidations count="3">
    <dataValidation sqref="E4:E503" showDropDown="0" showInputMessage="0" showErrorMessage="0" allowBlank="1" type="list">
      <formula1>"식대,선물,경조금,기타"</formula1>
    </dataValidation>
    <dataValidation sqref="G4:G503" showDropDown="0" showInputMessage="0" showErrorMessage="0" allowBlank="1" type="list">
      <formula1>"신용카드,현금영수증,세금계산서,계산서,간이영수증,없음(청첩장·부고만)"</formula1>
    </dataValidation>
    <dataValidation sqref="H4:H503" showDropDown="0" showInputMessage="0" showErrorMessage="0" allowBlank="1" type="list">
      <formula1>"법인,개인"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9" customWidth="1" min="2" max="2"/>
    <col width="14" customWidth="1" min="3" max="3"/>
    <col width="14" customWidth="1" min="4" max="4"/>
    <col width="14" customWidth="1" min="5" max="5"/>
    <col width="14" customWidth="1" min="6" max="6"/>
    <col width="15" customWidth="1" min="7" max="7"/>
    <col width="15" customWidth="1" min="8" max="8"/>
    <col width="11" customWidth="1" min="9" max="9"/>
  </cols>
  <sheetData>
    <row r="1" ht="34" customHeight="1">
      <c r="A1" s="1" t="inlineStr">
        <is>
          <t>기업업무추진비 월별 집계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7" t="inlineStr">
        <is>
          <t>'기업업무추진비 관리대장' 시트의 일자·지출 형태·금액으로 자동 계산됩니다. 이 시트는 고치지 않아도 됩니다.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연도</t>
        </is>
      </c>
      <c r="B3" s="16">
        <f>YEAR(TODAY())</f>
        <v/>
      </c>
      <c r="C3" s="7" t="inlineStr">
        <is>
          <t>올해로 자동 입력됩니다. 다른 해를 보려면 숫자(예: 2026)로 바꿔 적습니다.</t>
        </is>
      </c>
      <c r="D3" s="2" t="n"/>
      <c r="E3" s="2" t="n"/>
      <c r="F3" s="2" t="n"/>
      <c r="G3" s="2" t="n"/>
      <c r="H3" s="2" t="n"/>
      <c r="I3" s="2" t="n"/>
    </row>
    <row r="5">
      <c r="A5" s="11" t="inlineStr">
        <is>
          <t>월</t>
        </is>
      </c>
      <c r="B5" s="11" t="inlineStr">
        <is>
          <t>건수</t>
        </is>
      </c>
      <c r="C5" s="11" t="inlineStr">
        <is>
          <t>식대</t>
        </is>
      </c>
      <c r="D5" s="11" t="inlineStr">
        <is>
          <t>선물</t>
        </is>
      </c>
      <c r="E5" s="11" t="inlineStr">
        <is>
          <t>경조금</t>
        </is>
      </c>
      <c r="F5" s="11" t="inlineStr">
        <is>
          <t>기타</t>
        </is>
      </c>
      <c r="G5" s="11" t="inlineStr">
        <is>
          <t>합계</t>
        </is>
      </c>
      <c r="H5" s="11" t="inlineStr">
        <is>
          <t>누계</t>
        </is>
      </c>
      <c r="I5" s="11" t="inlineStr">
        <is>
          <t>확인 필요</t>
        </is>
      </c>
    </row>
    <row r="6" ht="21" customHeight="1">
      <c r="A6" s="17" t="n">
        <v>1</v>
      </c>
      <c r="B6" s="18">
        <f>COUNTIFS('기업업무추진비 관리대장'!$A$4:$A$503,"&gt;="&amp;DATE($B$3,$A6,1),'기업업무추진비 관리대장'!$A$4:$A$503,"&lt;"&amp;DATE($B$3,$A6+1,1),'기업업무추진비 관리대장'!$F$4:$F$503,"&lt;&gt;")</f>
        <v/>
      </c>
      <c r="C6" s="19">
        <f>SUMIFS('기업업무추진비 관리대장'!$F$4:$F$503,'기업업무추진비 관리대장'!$A$4:$A$503,"&gt;="&amp;DATE($B$3,$A6,1),'기업업무추진비 관리대장'!$A$4:$A$503,"&lt;"&amp;DATE($B$3,$A6+1,1),'기업업무추진비 관리대장'!$E$4:$E$503,"식대")</f>
        <v/>
      </c>
      <c r="D6" s="19">
        <f>SUMIFS('기업업무추진비 관리대장'!$F$4:$F$503,'기업업무추진비 관리대장'!$A$4:$A$503,"&gt;="&amp;DATE($B$3,$A6,1),'기업업무추진비 관리대장'!$A$4:$A$503,"&lt;"&amp;DATE($B$3,$A6+1,1),'기업업무추진비 관리대장'!$E$4:$E$503,"선물")</f>
        <v/>
      </c>
      <c r="E6" s="19">
        <f>SUMIFS('기업업무추진비 관리대장'!$F$4:$F$503,'기업업무추진비 관리대장'!$A$4:$A$503,"&gt;="&amp;DATE($B$3,$A6,1),'기업업무추진비 관리대장'!$A$4:$A$503,"&lt;"&amp;DATE($B$3,$A6+1,1),'기업업무추진비 관리대장'!$E$4:$E$503,"경조금")</f>
        <v/>
      </c>
      <c r="F6" s="19">
        <f>SUMIFS('기업업무추진비 관리대장'!$F$4:$F$503,'기업업무추진비 관리대장'!$A$4:$A$503,"&gt;="&amp;DATE($B$3,$A6,1),'기업업무추진비 관리대장'!$A$4:$A$503,"&lt;"&amp;DATE($B$3,$A6+1,1),'기업업무추진비 관리대장'!$E$4:$E$503,"기타")</f>
        <v/>
      </c>
      <c r="G6" s="20">
        <f>SUM(C6:F6)</f>
        <v/>
      </c>
      <c r="H6" s="19">
        <f>SUM($G$6:G6)</f>
        <v/>
      </c>
      <c r="I6" s="18">
        <f>COUNTIFS('기업업무추진비 관리대장'!$A$4:$A$503,"&gt;="&amp;DATE($B$3,$A6,1),'기업업무추진비 관리대장'!$A$4:$A$503,"&lt;"&amp;DATE($B$3,$A6+1,1),'기업업무추진비 관리대장'!$K$4:$K$503,"확인 필요")</f>
        <v/>
      </c>
    </row>
    <row r="7" ht="21" customHeight="1">
      <c r="A7" s="17" t="n">
        <v>2</v>
      </c>
      <c r="B7" s="18">
        <f>COUNTIFS('기업업무추진비 관리대장'!$A$4:$A$503,"&gt;="&amp;DATE($B$3,$A7,1),'기업업무추진비 관리대장'!$A$4:$A$503,"&lt;"&amp;DATE($B$3,$A7+1,1),'기업업무추진비 관리대장'!$F$4:$F$503,"&lt;&gt;")</f>
        <v/>
      </c>
      <c r="C7" s="19">
        <f>SUMIFS('기업업무추진비 관리대장'!$F$4:$F$503,'기업업무추진비 관리대장'!$A$4:$A$503,"&gt;="&amp;DATE($B$3,$A7,1),'기업업무추진비 관리대장'!$A$4:$A$503,"&lt;"&amp;DATE($B$3,$A7+1,1),'기업업무추진비 관리대장'!$E$4:$E$503,"식대")</f>
        <v/>
      </c>
      <c r="D7" s="19">
        <f>SUMIFS('기업업무추진비 관리대장'!$F$4:$F$503,'기업업무추진비 관리대장'!$A$4:$A$503,"&gt;="&amp;DATE($B$3,$A7,1),'기업업무추진비 관리대장'!$A$4:$A$503,"&lt;"&amp;DATE($B$3,$A7+1,1),'기업업무추진비 관리대장'!$E$4:$E$503,"선물")</f>
        <v/>
      </c>
      <c r="E7" s="19">
        <f>SUMIFS('기업업무추진비 관리대장'!$F$4:$F$503,'기업업무추진비 관리대장'!$A$4:$A$503,"&gt;="&amp;DATE($B$3,$A7,1),'기업업무추진비 관리대장'!$A$4:$A$503,"&lt;"&amp;DATE($B$3,$A7+1,1),'기업업무추진비 관리대장'!$E$4:$E$503,"경조금")</f>
        <v/>
      </c>
      <c r="F7" s="19">
        <f>SUMIFS('기업업무추진비 관리대장'!$F$4:$F$503,'기업업무추진비 관리대장'!$A$4:$A$503,"&gt;="&amp;DATE($B$3,$A7,1),'기업업무추진비 관리대장'!$A$4:$A$503,"&lt;"&amp;DATE($B$3,$A7+1,1),'기업업무추진비 관리대장'!$E$4:$E$503,"기타")</f>
        <v/>
      </c>
      <c r="G7" s="20">
        <f>SUM(C7:F7)</f>
        <v/>
      </c>
      <c r="H7" s="19">
        <f>SUM($G$6:G7)</f>
        <v/>
      </c>
      <c r="I7" s="18">
        <f>COUNTIFS('기업업무추진비 관리대장'!$A$4:$A$503,"&gt;="&amp;DATE($B$3,$A7,1),'기업업무추진비 관리대장'!$A$4:$A$503,"&lt;"&amp;DATE($B$3,$A7+1,1),'기업업무추진비 관리대장'!$K$4:$K$503,"확인 필요")</f>
        <v/>
      </c>
    </row>
    <row r="8" ht="21" customHeight="1">
      <c r="A8" s="17" t="n">
        <v>3</v>
      </c>
      <c r="B8" s="18">
        <f>COUNTIFS('기업업무추진비 관리대장'!$A$4:$A$503,"&gt;="&amp;DATE($B$3,$A8,1),'기업업무추진비 관리대장'!$A$4:$A$503,"&lt;"&amp;DATE($B$3,$A8+1,1),'기업업무추진비 관리대장'!$F$4:$F$503,"&lt;&gt;")</f>
        <v/>
      </c>
      <c r="C8" s="19">
        <f>SUMIFS('기업업무추진비 관리대장'!$F$4:$F$503,'기업업무추진비 관리대장'!$A$4:$A$503,"&gt;="&amp;DATE($B$3,$A8,1),'기업업무추진비 관리대장'!$A$4:$A$503,"&lt;"&amp;DATE($B$3,$A8+1,1),'기업업무추진비 관리대장'!$E$4:$E$503,"식대")</f>
        <v/>
      </c>
      <c r="D8" s="19">
        <f>SUMIFS('기업업무추진비 관리대장'!$F$4:$F$503,'기업업무추진비 관리대장'!$A$4:$A$503,"&gt;="&amp;DATE($B$3,$A8,1),'기업업무추진비 관리대장'!$A$4:$A$503,"&lt;"&amp;DATE($B$3,$A8+1,1),'기업업무추진비 관리대장'!$E$4:$E$503,"선물")</f>
        <v/>
      </c>
      <c r="E8" s="19">
        <f>SUMIFS('기업업무추진비 관리대장'!$F$4:$F$503,'기업업무추진비 관리대장'!$A$4:$A$503,"&gt;="&amp;DATE($B$3,$A8,1),'기업업무추진비 관리대장'!$A$4:$A$503,"&lt;"&amp;DATE($B$3,$A8+1,1),'기업업무추진비 관리대장'!$E$4:$E$503,"경조금")</f>
        <v/>
      </c>
      <c r="F8" s="19">
        <f>SUMIFS('기업업무추진비 관리대장'!$F$4:$F$503,'기업업무추진비 관리대장'!$A$4:$A$503,"&gt;="&amp;DATE($B$3,$A8,1),'기업업무추진비 관리대장'!$A$4:$A$503,"&lt;"&amp;DATE($B$3,$A8+1,1),'기업업무추진비 관리대장'!$E$4:$E$503,"기타")</f>
        <v/>
      </c>
      <c r="G8" s="20">
        <f>SUM(C8:F8)</f>
        <v/>
      </c>
      <c r="H8" s="19">
        <f>SUM($G$6:G8)</f>
        <v/>
      </c>
      <c r="I8" s="18">
        <f>COUNTIFS('기업업무추진비 관리대장'!$A$4:$A$503,"&gt;="&amp;DATE($B$3,$A8,1),'기업업무추진비 관리대장'!$A$4:$A$503,"&lt;"&amp;DATE($B$3,$A8+1,1),'기업업무추진비 관리대장'!$K$4:$K$503,"확인 필요")</f>
        <v/>
      </c>
    </row>
    <row r="9" ht="21" customHeight="1">
      <c r="A9" s="17" t="n">
        <v>4</v>
      </c>
      <c r="B9" s="18">
        <f>COUNTIFS('기업업무추진비 관리대장'!$A$4:$A$503,"&gt;="&amp;DATE($B$3,$A9,1),'기업업무추진비 관리대장'!$A$4:$A$503,"&lt;"&amp;DATE($B$3,$A9+1,1),'기업업무추진비 관리대장'!$F$4:$F$503,"&lt;&gt;")</f>
        <v/>
      </c>
      <c r="C9" s="19">
        <f>SUMIFS('기업업무추진비 관리대장'!$F$4:$F$503,'기업업무추진비 관리대장'!$A$4:$A$503,"&gt;="&amp;DATE($B$3,$A9,1),'기업업무추진비 관리대장'!$A$4:$A$503,"&lt;"&amp;DATE($B$3,$A9+1,1),'기업업무추진비 관리대장'!$E$4:$E$503,"식대")</f>
        <v/>
      </c>
      <c r="D9" s="19">
        <f>SUMIFS('기업업무추진비 관리대장'!$F$4:$F$503,'기업업무추진비 관리대장'!$A$4:$A$503,"&gt;="&amp;DATE($B$3,$A9,1),'기업업무추진비 관리대장'!$A$4:$A$503,"&lt;"&amp;DATE($B$3,$A9+1,1),'기업업무추진비 관리대장'!$E$4:$E$503,"선물")</f>
        <v/>
      </c>
      <c r="E9" s="19">
        <f>SUMIFS('기업업무추진비 관리대장'!$F$4:$F$503,'기업업무추진비 관리대장'!$A$4:$A$503,"&gt;="&amp;DATE($B$3,$A9,1),'기업업무추진비 관리대장'!$A$4:$A$503,"&lt;"&amp;DATE($B$3,$A9+1,1),'기업업무추진비 관리대장'!$E$4:$E$503,"경조금")</f>
        <v/>
      </c>
      <c r="F9" s="19">
        <f>SUMIFS('기업업무추진비 관리대장'!$F$4:$F$503,'기업업무추진비 관리대장'!$A$4:$A$503,"&gt;="&amp;DATE($B$3,$A9,1),'기업업무추진비 관리대장'!$A$4:$A$503,"&lt;"&amp;DATE($B$3,$A9+1,1),'기업업무추진비 관리대장'!$E$4:$E$503,"기타")</f>
        <v/>
      </c>
      <c r="G9" s="20">
        <f>SUM(C9:F9)</f>
        <v/>
      </c>
      <c r="H9" s="19">
        <f>SUM($G$6:G9)</f>
        <v/>
      </c>
      <c r="I9" s="18">
        <f>COUNTIFS('기업업무추진비 관리대장'!$A$4:$A$503,"&gt;="&amp;DATE($B$3,$A9,1),'기업업무추진비 관리대장'!$A$4:$A$503,"&lt;"&amp;DATE($B$3,$A9+1,1),'기업업무추진비 관리대장'!$K$4:$K$503,"확인 필요")</f>
        <v/>
      </c>
    </row>
    <row r="10" ht="21" customHeight="1">
      <c r="A10" s="17" t="n">
        <v>5</v>
      </c>
      <c r="B10" s="18">
        <f>COUNTIFS('기업업무추진비 관리대장'!$A$4:$A$503,"&gt;="&amp;DATE($B$3,$A10,1),'기업업무추진비 관리대장'!$A$4:$A$503,"&lt;"&amp;DATE($B$3,$A10+1,1),'기업업무추진비 관리대장'!$F$4:$F$503,"&lt;&gt;")</f>
        <v/>
      </c>
      <c r="C10" s="19">
        <f>SUMIFS('기업업무추진비 관리대장'!$F$4:$F$503,'기업업무추진비 관리대장'!$A$4:$A$503,"&gt;="&amp;DATE($B$3,$A10,1),'기업업무추진비 관리대장'!$A$4:$A$503,"&lt;"&amp;DATE($B$3,$A10+1,1),'기업업무추진비 관리대장'!$E$4:$E$503,"식대")</f>
        <v/>
      </c>
      <c r="D10" s="19">
        <f>SUMIFS('기업업무추진비 관리대장'!$F$4:$F$503,'기업업무추진비 관리대장'!$A$4:$A$503,"&gt;="&amp;DATE($B$3,$A10,1),'기업업무추진비 관리대장'!$A$4:$A$503,"&lt;"&amp;DATE($B$3,$A10+1,1),'기업업무추진비 관리대장'!$E$4:$E$503,"선물")</f>
        <v/>
      </c>
      <c r="E10" s="19">
        <f>SUMIFS('기업업무추진비 관리대장'!$F$4:$F$503,'기업업무추진비 관리대장'!$A$4:$A$503,"&gt;="&amp;DATE($B$3,$A10,1),'기업업무추진비 관리대장'!$A$4:$A$503,"&lt;"&amp;DATE($B$3,$A10+1,1),'기업업무추진비 관리대장'!$E$4:$E$503,"경조금")</f>
        <v/>
      </c>
      <c r="F10" s="19">
        <f>SUMIFS('기업업무추진비 관리대장'!$F$4:$F$503,'기업업무추진비 관리대장'!$A$4:$A$503,"&gt;="&amp;DATE($B$3,$A10,1),'기업업무추진비 관리대장'!$A$4:$A$503,"&lt;"&amp;DATE($B$3,$A10+1,1),'기업업무추진비 관리대장'!$E$4:$E$503,"기타")</f>
        <v/>
      </c>
      <c r="G10" s="20">
        <f>SUM(C10:F10)</f>
        <v/>
      </c>
      <c r="H10" s="19">
        <f>SUM($G$6:G10)</f>
        <v/>
      </c>
      <c r="I10" s="18">
        <f>COUNTIFS('기업업무추진비 관리대장'!$A$4:$A$503,"&gt;="&amp;DATE($B$3,$A10,1),'기업업무추진비 관리대장'!$A$4:$A$503,"&lt;"&amp;DATE($B$3,$A10+1,1),'기업업무추진비 관리대장'!$K$4:$K$503,"확인 필요")</f>
        <v/>
      </c>
    </row>
    <row r="11" ht="21" customHeight="1">
      <c r="A11" s="17" t="n">
        <v>6</v>
      </c>
      <c r="B11" s="18">
        <f>COUNTIFS('기업업무추진비 관리대장'!$A$4:$A$503,"&gt;="&amp;DATE($B$3,$A11,1),'기업업무추진비 관리대장'!$A$4:$A$503,"&lt;"&amp;DATE($B$3,$A11+1,1),'기업업무추진비 관리대장'!$F$4:$F$503,"&lt;&gt;")</f>
        <v/>
      </c>
      <c r="C11" s="19">
        <f>SUMIFS('기업업무추진비 관리대장'!$F$4:$F$503,'기업업무추진비 관리대장'!$A$4:$A$503,"&gt;="&amp;DATE($B$3,$A11,1),'기업업무추진비 관리대장'!$A$4:$A$503,"&lt;"&amp;DATE($B$3,$A11+1,1),'기업업무추진비 관리대장'!$E$4:$E$503,"식대")</f>
        <v/>
      </c>
      <c r="D11" s="19">
        <f>SUMIFS('기업업무추진비 관리대장'!$F$4:$F$503,'기업업무추진비 관리대장'!$A$4:$A$503,"&gt;="&amp;DATE($B$3,$A11,1),'기업업무추진비 관리대장'!$A$4:$A$503,"&lt;"&amp;DATE($B$3,$A11+1,1),'기업업무추진비 관리대장'!$E$4:$E$503,"선물")</f>
        <v/>
      </c>
      <c r="E11" s="19">
        <f>SUMIFS('기업업무추진비 관리대장'!$F$4:$F$503,'기업업무추진비 관리대장'!$A$4:$A$503,"&gt;="&amp;DATE($B$3,$A11,1),'기업업무추진비 관리대장'!$A$4:$A$503,"&lt;"&amp;DATE($B$3,$A11+1,1),'기업업무추진비 관리대장'!$E$4:$E$503,"경조금")</f>
        <v/>
      </c>
      <c r="F11" s="19">
        <f>SUMIFS('기업업무추진비 관리대장'!$F$4:$F$503,'기업업무추진비 관리대장'!$A$4:$A$503,"&gt;="&amp;DATE($B$3,$A11,1),'기업업무추진비 관리대장'!$A$4:$A$503,"&lt;"&amp;DATE($B$3,$A11+1,1),'기업업무추진비 관리대장'!$E$4:$E$503,"기타")</f>
        <v/>
      </c>
      <c r="G11" s="20">
        <f>SUM(C11:F11)</f>
        <v/>
      </c>
      <c r="H11" s="19">
        <f>SUM($G$6:G11)</f>
        <v/>
      </c>
      <c r="I11" s="18">
        <f>COUNTIFS('기업업무추진비 관리대장'!$A$4:$A$503,"&gt;="&amp;DATE($B$3,$A11,1),'기업업무추진비 관리대장'!$A$4:$A$503,"&lt;"&amp;DATE($B$3,$A11+1,1),'기업업무추진비 관리대장'!$K$4:$K$503,"확인 필요")</f>
        <v/>
      </c>
    </row>
    <row r="12" ht="21" customHeight="1">
      <c r="A12" s="17" t="n">
        <v>7</v>
      </c>
      <c r="B12" s="18">
        <f>COUNTIFS('기업업무추진비 관리대장'!$A$4:$A$503,"&gt;="&amp;DATE($B$3,$A12,1),'기업업무추진비 관리대장'!$A$4:$A$503,"&lt;"&amp;DATE($B$3,$A12+1,1),'기업업무추진비 관리대장'!$F$4:$F$503,"&lt;&gt;")</f>
        <v/>
      </c>
      <c r="C12" s="19">
        <f>SUMIFS('기업업무추진비 관리대장'!$F$4:$F$503,'기업업무추진비 관리대장'!$A$4:$A$503,"&gt;="&amp;DATE($B$3,$A12,1),'기업업무추진비 관리대장'!$A$4:$A$503,"&lt;"&amp;DATE($B$3,$A12+1,1),'기업업무추진비 관리대장'!$E$4:$E$503,"식대")</f>
        <v/>
      </c>
      <c r="D12" s="19">
        <f>SUMIFS('기업업무추진비 관리대장'!$F$4:$F$503,'기업업무추진비 관리대장'!$A$4:$A$503,"&gt;="&amp;DATE($B$3,$A12,1),'기업업무추진비 관리대장'!$A$4:$A$503,"&lt;"&amp;DATE($B$3,$A12+1,1),'기업업무추진비 관리대장'!$E$4:$E$503,"선물")</f>
        <v/>
      </c>
      <c r="E12" s="19">
        <f>SUMIFS('기업업무추진비 관리대장'!$F$4:$F$503,'기업업무추진비 관리대장'!$A$4:$A$503,"&gt;="&amp;DATE($B$3,$A12,1),'기업업무추진비 관리대장'!$A$4:$A$503,"&lt;"&amp;DATE($B$3,$A12+1,1),'기업업무추진비 관리대장'!$E$4:$E$503,"경조금")</f>
        <v/>
      </c>
      <c r="F12" s="19">
        <f>SUMIFS('기업업무추진비 관리대장'!$F$4:$F$503,'기업업무추진비 관리대장'!$A$4:$A$503,"&gt;="&amp;DATE($B$3,$A12,1),'기업업무추진비 관리대장'!$A$4:$A$503,"&lt;"&amp;DATE($B$3,$A12+1,1),'기업업무추진비 관리대장'!$E$4:$E$503,"기타")</f>
        <v/>
      </c>
      <c r="G12" s="20">
        <f>SUM(C12:F12)</f>
        <v/>
      </c>
      <c r="H12" s="19">
        <f>SUM($G$6:G12)</f>
        <v/>
      </c>
      <c r="I12" s="18">
        <f>COUNTIFS('기업업무추진비 관리대장'!$A$4:$A$503,"&gt;="&amp;DATE($B$3,$A12,1),'기업업무추진비 관리대장'!$A$4:$A$503,"&lt;"&amp;DATE($B$3,$A12+1,1),'기업업무추진비 관리대장'!$K$4:$K$503,"확인 필요")</f>
        <v/>
      </c>
    </row>
    <row r="13" ht="21" customHeight="1">
      <c r="A13" s="17" t="n">
        <v>8</v>
      </c>
      <c r="B13" s="18">
        <f>COUNTIFS('기업업무추진비 관리대장'!$A$4:$A$503,"&gt;="&amp;DATE($B$3,$A13,1),'기업업무추진비 관리대장'!$A$4:$A$503,"&lt;"&amp;DATE($B$3,$A13+1,1),'기업업무추진비 관리대장'!$F$4:$F$503,"&lt;&gt;")</f>
        <v/>
      </c>
      <c r="C13" s="19">
        <f>SUMIFS('기업업무추진비 관리대장'!$F$4:$F$503,'기업업무추진비 관리대장'!$A$4:$A$503,"&gt;="&amp;DATE($B$3,$A13,1),'기업업무추진비 관리대장'!$A$4:$A$503,"&lt;"&amp;DATE($B$3,$A13+1,1),'기업업무추진비 관리대장'!$E$4:$E$503,"식대")</f>
        <v/>
      </c>
      <c r="D13" s="19">
        <f>SUMIFS('기업업무추진비 관리대장'!$F$4:$F$503,'기업업무추진비 관리대장'!$A$4:$A$503,"&gt;="&amp;DATE($B$3,$A13,1),'기업업무추진비 관리대장'!$A$4:$A$503,"&lt;"&amp;DATE($B$3,$A13+1,1),'기업업무추진비 관리대장'!$E$4:$E$503,"선물")</f>
        <v/>
      </c>
      <c r="E13" s="19">
        <f>SUMIFS('기업업무추진비 관리대장'!$F$4:$F$503,'기업업무추진비 관리대장'!$A$4:$A$503,"&gt;="&amp;DATE($B$3,$A13,1),'기업업무추진비 관리대장'!$A$4:$A$503,"&lt;"&amp;DATE($B$3,$A13+1,1),'기업업무추진비 관리대장'!$E$4:$E$503,"경조금")</f>
        <v/>
      </c>
      <c r="F13" s="19">
        <f>SUMIFS('기업업무추진비 관리대장'!$F$4:$F$503,'기업업무추진비 관리대장'!$A$4:$A$503,"&gt;="&amp;DATE($B$3,$A13,1),'기업업무추진비 관리대장'!$A$4:$A$503,"&lt;"&amp;DATE($B$3,$A13+1,1),'기업업무추진비 관리대장'!$E$4:$E$503,"기타")</f>
        <v/>
      </c>
      <c r="G13" s="20">
        <f>SUM(C13:F13)</f>
        <v/>
      </c>
      <c r="H13" s="19">
        <f>SUM($G$6:G13)</f>
        <v/>
      </c>
      <c r="I13" s="18">
        <f>COUNTIFS('기업업무추진비 관리대장'!$A$4:$A$503,"&gt;="&amp;DATE($B$3,$A13,1),'기업업무추진비 관리대장'!$A$4:$A$503,"&lt;"&amp;DATE($B$3,$A13+1,1),'기업업무추진비 관리대장'!$K$4:$K$503,"확인 필요")</f>
        <v/>
      </c>
    </row>
    <row r="14" ht="21" customHeight="1">
      <c r="A14" s="17" t="n">
        <v>9</v>
      </c>
      <c r="B14" s="18">
        <f>COUNTIFS('기업업무추진비 관리대장'!$A$4:$A$503,"&gt;="&amp;DATE($B$3,$A14,1),'기업업무추진비 관리대장'!$A$4:$A$503,"&lt;"&amp;DATE($B$3,$A14+1,1),'기업업무추진비 관리대장'!$F$4:$F$503,"&lt;&gt;")</f>
        <v/>
      </c>
      <c r="C14" s="19">
        <f>SUMIFS('기업업무추진비 관리대장'!$F$4:$F$503,'기업업무추진비 관리대장'!$A$4:$A$503,"&gt;="&amp;DATE($B$3,$A14,1),'기업업무추진비 관리대장'!$A$4:$A$503,"&lt;"&amp;DATE($B$3,$A14+1,1),'기업업무추진비 관리대장'!$E$4:$E$503,"식대")</f>
        <v/>
      </c>
      <c r="D14" s="19">
        <f>SUMIFS('기업업무추진비 관리대장'!$F$4:$F$503,'기업업무추진비 관리대장'!$A$4:$A$503,"&gt;="&amp;DATE($B$3,$A14,1),'기업업무추진비 관리대장'!$A$4:$A$503,"&lt;"&amp;DATE($B$3,$A14+1,1),'기업업무추진비 관리대장'!$E$4:$E$503,"선물")</f>
        <v/>
      </c>
      <c r="E14" s="19">
        <f>SUMIFS('기업업무추진비 관리대장'!$F$4:$F$503,'기업업무추진비 관리대장'!$A$4:$A$503,"&gt;="&amp;DATE($B$3,$A14,1),'기업업무추진비 관리대장'!$A$4:$A$503,"&lt;"&amp;DATE($B$3,$A14+1,1),'기업업무추진비 관리대장'!$E$4:$E$503,"경조금")</f>
        <v/>
      </c>
      <c r="F14" s="19">
        <f>SUMIFS('기업업무추진비 관리대장'!$F$4:$F$503,'기업업무추진비 관리대장'!$A$4:$A$503,"&gt;="&amp;DATE($B$3,$A14,1),'기업업무추진비 관리대장'!$A$4:$A$503,"&lt;"&amp;DATE($B$3,$A14+1,1),'기업업무추진비 관리대장'!$E$4:$E$503,"기타")</f>
        <v/>
      </c>
      <c r="G14" s="20">
        <f>SUM(C14:F14)</f>
        <v/>
      </c>
      <c r="H14" s="19">
        <f>SUM($G$6:G14)</f>
        <v/>
      </c>
      <c r="I14" s="18">
        <f>COUNTIFS('기업업무추진비 관리대장'!$A$4:$A$503,"&gt;="&amp;DATE($B$3,$A14,1),'기업업무추진비 관리대장'!$A$4:$A$503,"&lt;"&amp;DATE($B$3,$A14+1,1),'기업업무추진비 관리대장'!$K$4:$K$503,"확인 필요")</f>
        <v/>
      </c>
    </row>
    <row r="15" ht="21" customHeight="1">
      <c r="A15" s="17" t="n">
        <v>10</v>
      </c>
      <c r="B15" s="18">
        <f>COUNTIFS('기업업무추진비 관리대장'!$A$4:$A$503,"&gt;="&amp;DATE($B$3,$A15,1),'기업업무추진비 관리대장'!$A$4:$A$503,"&lt;"&amp;DATE($B$3,$A15+1,1),'기업업무추진비 관리대장'!$F$4:$F$503,"&lt;&gt;")</f>
        <v/>
      </c>
      <c r="C15" s="19">
        <f>SUMIFS('기업업무추진비 관리대장'!$F$4:$F$503,'기업업무추진비 관리대장'!$A$4:$A$503,"&gt;="&amp;DATE($B$3,$A15,1),'기업업무추진비 관리대장'!$A$4:$A$503,"&lt;"&amp;DATE($B$3,$A15+1,1),'기업업무추진비 관리대장'!$E$4:$E$503,"식대")</f>
        <v/>
      </c>
      <c r="D15" s="19">
        <f>SUMIFS('기업업무추진비 관리대장'!$F$4:$F$503,'기업업무추진비 관리대장'!$A$4:$A$503,"&gt;="&amp;DATE($B$3,$A15,1),'기업업무추진비 관리대장'!$A$4:$A$503,"&lt;"&amp;DATE($B$3,$A15+1,1),'기업업무추진비 관리대장'!$E$4:$E$503,"선물")</f>
        <v/>
      </c>
      <c r="E15" s="19">
        <f>SUMIFS('기업업무추진비 관리대장'!$F$4:$F$503,'기업업무추진비 관리대장'!$A$4:$A$503,"&gt;="&amp;DATE($B$3,$A15,1),'기업업무추진비 관리대장'!$A$4:$A$503,"&lt;"&amp;DATE($B$3,$A15+1,1),'기업업무추진비 관리대장'!$E$4:$E$503,"경조금")</f>
        <v/>
      </c>
      <c r="F15" s="19">
        <f>SUMIFS('기업업무추진비 관리대장'!$F$4:$F$503,'기업업무추진비 관리대장'!$A$4:$A$503,"&gt;="&amp;DATE($B$3,$A15,1),'기업업무추진비 관리대장'!$A$4:$A$503,"&lt;"&amp;DATE($B$3,$A15+1,1),'기업업무추진비 관리대장'!$E$4:$E$503,"기타")</f>
        <v/>
      </c>
      <c r="G15" s="20">
        <f>SUM(C15:F15)</f>
        <v/>
      </c>
      <c r="H15" s="19">
        <f>SUM($G$6:G15)</f>
        <v/>
      </c>
      <c r="I15" s="18">
        <f>COUNTIFS('기업업무추진비 관리대장'!$A$4:$A$503,"&gt;="&amp;DATE($B$3,$A15,1),'기업업무추진비 관리대장'!$A$4:$A$503,"&lt;"&amp;DATE($B$3,$A15+1,1),'기업업무추진비 관리대장'!$K$4:$K$503,"확인 필요")</f>
        <v/>
      </c>
    </row>
    <row r="16" ht="21" customHeight="1">
      <c r="A16" s="17" t="n">
        <v>11</v>
      </c>
      <c r="B16" s="18">
        <f>COUNTIFS('기업업무추진비 관리대장'!$A$4:$A$503,"&gt;="&amp;DATE($B$3,$A16,1),'기업업무추진비 관리대장'!$A$4:$A$503,"&lt;"&amp;DATE($B$3,$A16+1,1),'기업업무추진비 관리대장'!$F$4:$F$503,"&lt;&gt;")</f>
        <v/>
      </c>
      <c r="C16" s="19">
        <f>SUMIFS('기업업무추진비 관리대장'!$F$4:$F$503,'기업업무추진비 관리대장'!$A$4:$A$503,"&gt;="&amp;DATE($B$3,$A16,1),'기업업무추진비 관리대장'!$A$4:$A$503,"&lt;"&amp;DATE($B$3,$A16+1,1),'기업업무추진비 관리대장'!$E$4:$E$503,"식대")</f>
        <v/>
      </c>
      <c r="D16" s="19">
        <f>SUMIFS('기업업무추진비 관리대장'!$F$4:$F$503,'기업업무추진비 관리대장'!$A$4:$A$503,"&gt;="&amp;DATE($B$3,$A16,1),'기업업무추진비 관리대장'!$A$4:$A$503,"&lt;"&amp;DATE($B$3,$A16+1,1),'기업업무추진비 관리대장'!$E$4:$E$503,"선물")</f>
        <v/>
      </c>
      <c r="E16" s="19">
        <f>SUMIFS('기업업무추진비 관리대장'!$F$4:$F$503,'기업업무추진비 관리대장'!$A$4:$A$503,"&gt;="&amp;DATE($B$3,$A16,1),'기업업무추진비 관리대장'!$A$4:$A$503,"&lt;"&amp;DATE($B$3,$A16+1,1),'기업업무추진비 관리대장'!$E$4:$E$503,"경조금")</f>
        <v/>
      </c>
      <c r="F16" s="19">
        <f>SUMIFS('기업업무추진비 관리대장'!$F$4:$F$503,'기업업무추진비 관리대장'!$A$4:$A$503,"&gt;="&amp;DATE($B$3,$A16,1),'기업업무추진비 관리대장'!$A$4:$A$503,"&lt;"&amp;DATE($B$3,$A16+1,1),'기업업무추진비 관리대장'!$E$4:$E$503,"기타")</f>
        <v/>
      </c>
      <c r="G16" s="20">
        <f>SUM(C16:F16)</f>
        <v/>
      </c>
      <c r="H16" s="19">
        <f>SUM($G$6:G16)</f>
        <v/>
      </c>
      <c r="I16" s="18">
        <f>COUNTIFS('기업업무추진비 관리대장'!$A$4:$A$503,"&gt;="&amp;DATE($B$3,$A16,1),'기업업무추진비 관리대장'!$A$4:$A$503,"&lt;"&amp;DATE($B$3,$A16+1,1),'기업업무추진비 관리대장'!$K$4:$K$503,"확인 필요")</f>
        <v/>
      </c>
    </row>
    <row r="17" ht="21" customHeight="1">
      <c r="A17" s="17" t="n">
        <v>12</v>
      </c>
      <c r="B17" s="18">
        <f>COUNTIFS('기업업무추진비 관리대장'!$A$4:$A$503,"&gt;="&amp;DATE($B$3,$A17,1),'기업업무추진비 관리대장'!$A$4:$A$503,"&lt;"&amp;DATE($B$3,$A17+1,1),'기업업무추진비 관리대장'!$F$4:$F$503,"&lt;&gt;")</f>
        <v/>
      </c>
      <c r="C17" s="19">
        <f>SUMIFS('기업업무추진비 관리대장'!$F$4:$F$503,'기업업무추진비 관리대장'!$A$4:$A$503,"&gt;="&amp;DATE($B$3,$A17,1),'기업업무추진비 관리대장'!$A$4:$A$503,"&lt;"&amp;DATE($B$3,$A17+1,1),'기업업무추진비 관리대장'!$E$4:$E$503,"식대")</f>
        <v/>
      </c>
      <c r="D17" s="19">
        <f>SUMIFS('기업업무추진비 관리대장'!$F$4:$F$503,'기업업무추진비 관리대장'!$A$4:$A$503,"&gt;="&amp;DATE($B$3,$A17,1),'기업업무추진비 관리대장'!$A$4:$A$503,"&lt;"&amp;DATE($B$3,$A17+1,1),'기업업무추진비 관리대장'!$E$4:$E$503,"선물")</f>
        <v/>
      </c>
      <c r="E17" s="19">
        <f>SUMIFS('기업업무추진비 관리대장'!$F$4:$F$503,'기업업무추진비 관리대장'!$A$4:$A$503,"&gt;="&amp;DATE($B$3,$A17,1),'기업업무추진비 관리대장'!$A$4:$A$503,"&lt;"&amp;DATE($B$3,$A17+1,1),'기업업무추진비 관리대장'!$E$4:$E$503,"경조금")</f>
        <v/>
      </c>
      <c r="F17" s="19">
        <f>SUMIFS('기업업무추진비 관리대장'!$F$4:$F$503,'기업업무추진비 관리대장'!$A$4:$A$503,"&gt;="&amp;DATE($B$3,$A17,1),'기업업무추진비 관리대장'!$A$4:$A$503,"&lt;"&amp;DATE($B$3,$A17+1,1),'기업업무추진비 관리대장'!$E$4:$E$503,"기타")</f>
        <v/>
      </c>
      <c r="G17" s="20">
        <f>SUM(C17:F17)</f>
        <v/>
      </c>
      <c r="H17" s="19">
        <f>SUM($G$6:G17)</f>
        <v/>
      </c>
      <c r="I17" s="18">
        <f>COUNTIFS('기업업무추진비 관리대장'!$A$4:$A$503,"&gt;="&amp;DATE($B$3,$A17,1),'기업업무추진비 관리대장'!$A$4:$A$503,"&lt;"&amp;DATE($B$3,$A17+1,1),'기업업무추진비 관리대장'!$K$4:$K$503,"확인 필요")</f>
        <v/>
      </c>
    </row>
    <row r="18">
      <c r="A18" s="8" t="inlineStr">
        <is>
          <t>합계</t>
        </is>
      </c>
      <c r="B18" s="21">
        <f>SUM(B6:B17)</f>
        <v/>
      </c>
      <c r="C18" s="10">
        <f>SUM(C6:C17)</f>
        <v/>
      </c>
      <c r="D18" s="10">
        <f>SUM(D6:D17)</f>
        <v/>
      </c>
      <c r="E18" s="10">
        <f>SUM(E6:E17)</f>
        <v/>
      </c>
      <c r="F18" s="10">
        <f>SUM(F6:F17)</f>
        <v/>
      </c>
      <c r="G18" s="10">
        <f>SUM(G6:G17)</f>
        <v/>
      </c>
      <c r="H18" s="9" t="n"/>
      <c r="I18" s="21">
        <f>SUM(I6:I17)</f>
        <v/>
      </c>
    </row>
    <row r="20">
      <c r="A20" s="7" t="inlineStr">
        <is>
          <t>지출 형태를 고르지 않은 줄은 건수에만 들어가고 식대·선물·경조금·기타 합계에는 빠집니다.</t>
        </is>
      </c>
      <c r="B20" s="2" t="n"/>
      <c r="C20" s="2" t="n"/>
      <c r="D20" s="2" t="n"/>
      <c r="E20" s="2" t="n"/>
      <c r="F20" s="2" t="n"/>
      <c r="G20" s="2" t="n"/>
      <c r="H20" s="2" t="n"/>
      <c r="I20" s="2" t="n"/>
    </row>
  </sheetData>
  <mergeCells count="4">
    <mergeCell ref="A1:I1"/>
    <mergeCell ref="C3:I3"/>
    <mergeCell ref="A20:I20"/>
    <mergeCell ref="A2:I2"/>
  </mergeCells>
  <conditionalFormatting sqref="I6:I17">
    <cfRule type="expression" priority="1" dxfId="1" stopIfTrue="0">
      <formula>N(I6)&gt;0</formula>
    </cfRule>
  </conditionalFormatting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 ht="28" customHeight="1">
      <c r="B2" s="22" t="inlineStr">
        <is>
          <t>기업업무추진비 관리대장 사용법</t>
        </is>
      </c>
    </row>
    <row r="3" ht="10" customHeight="1"/>
    <row r="4" ht="40" customHeight="1">
      <c r="B4" s="23" t="inlineStr">
        <is>
          <t>1. 거래처 접대·선물·경조금을 쓸 때마다 '기업업무추진비 관리대장'에 한 줄씩 적습니다. 상대 거래처·참석자·목적을 함께 적어 두면 직원 회식비와 섞이지 않습니다.</t>
        </is>
      </c>
    </row>
    <row r="5" ht="40" customHeight="1">
      <c r="B5" s="23" t="inlineStr">
        <is>
          <t>2. 지출 형태(식대·선물·경조금·기타)를 고르고 금액(부가세 포함)을 적으면 기준 금액이 자동으로 들어갑니다. 경조금은 20만 원, 그 밖은 3만 원입니다.</t>
        </is>
      </c>
    </row>
    <row r="6" ht="40" customHeight="1">
      <c r="B6" s="23" t="inlineStr">
        <is>
          <t>3. 기준 금액을 넘었는데 증빙이 비어 있거나 간이영수증·'없음(청첩장·부고만)'이거나, 신용카드 명의가 '법인'이 아니면 '확인 필요'로 표시되고 줄이 노란색이 됩니다. 확인할 줄을 고르는 표시이며 손금 여부를 판단하지 않습니다.</t>
        </is>
      </c>
    </row>
    <row r="7" ht="40" customHeight="1">
      <c r="B7" s="23" t="inlineStr">
        <is>
          <t>4. 연 누계는 같은 해 1월 1일부터 그 줄의 일자까지 쓴 금액을 더합니다. 맨 위에는 올해 누계, 확인 필요 건수, 개인카드 건수가 나옵니다.</t>
        </is>
      </c>
    </row>
    <row r="8" ht="40" customHeight="1">
      <c r="B8" s="23" t="inlineStr">
        <is>
          <t>5. '월별 집계' 시트에 월별 건수·지출 형태별 합계·누계가 자동으로 나옵니다. 연도 칸(B3)은 올해로 자동 입력되며, 다른 해를 보려면 숫자로 바꿔 적습니다.</t>
        </is>
      </c>
    </row>
    <row r="9" ht="24" customHeight="1">
      <c r="B9" s="23" t="inlineStr">
        <is>
          <t>6. 분기마다 한 번 누계를 보면 연말에 몰아서 확인하는 일이 줄어듭니다.</t>
        </is>
      </c>
    </row>
    <row r="10" ht="10" customHeight="1"/>
    <row r="11" ht="56" customHeight="1">
      <c r="B11" s="24" t="inlineStr">
        <is>
          <t>법 기준: 한 번에 3만 원(경조금은 20만 원)을 넘게 쓰면서 신용카드(법인 명의)·현금영수증·세금계산서·계산서 등을 쓰지 않은 금액은 손금에 넣지 않습니다(법인세법 제25조②, 시행령 제41조①⑥). 다른 가맹점 명의의 매출전표는 인정되지 않습니다(법인세법 제25조③).</t>
        </is>
      </c>
    </row>
    <row r="12" ht="40" customHeight="1">
      <c r="B12" s="24" t="inlineStr">
        <is>
          <t>한도: 기본한도 1,200만 원(중소기업 3,600만 원) × 사업연도 월수 ÷ 12에 수입금액별 한도를 더합니다(법인세법 제25조④). 이 양식은 한도와 초과액을 계산하지 않습니다. 회사의 한도와 처리는 세무사와 확인하세요.</t>
        </is>
      </c>
    </row>
    <row r="13" ht="24" customHeight="1">
      <c r="B13" s="24" t="inlineStr">
        <is>
          <t>영수증·카드전표·청첩장 등 원본은 법정 기간 보관합니다. 시트는 찾기·집계·대조용입니다.</t>
        </is>
      </c>
    </row>
    <row r="14" ht="10" customHeight="1"/>
    <row r="15" ht="24" customHeight="1">
      <c r="B15" s="25" t="inlineStr">
        <is>
          <t>식당 영수증·청첩장 캡처를 대장에 옮겨 적고 있다면</t>
        </is>
      </c>
    </row>
    <row r="16" ht="40" customHeight="1">
      <c r="B16" s="23" t="inlineStr">
        <is>
          <t>AiutoForm은 영수증·캡처를 처음 한 번 열을 확인·승인한 추가 시트에 한 줄씩 쌓습니다. 한도 계산·손금 판단은 하지 않고 기록만 합니다.</t>
        </is>
      </c>
    </row>
    <row r="17" ht="40" customHeight="1">
      <c r="B17" s="24" t="inlineStr">
        <is>
          <t>사진·스캔 인식은 유료 AI 기능이고, 공개 데모는 엑셀·CSV 파일을 읽습니다. 메일 연결은 Gmail·Google Workspace이며 그 밖의 메일은 준비 중입니다.</t>
        </is>
      </c>
    </row>
    <row r="18" ht="24" customHeight="1">
      <c r="B18" s="26" t="inlineStr">
        <is>
          <t>가이드: 기업업무추진비 한도와 경조사비 20만원, 연말 누계 보기</t>
        </is>
      </c>
    </row>
    <row r="19" ht="24" customHeight="1">
      <c r="B19" s="26" t="inlineStr">
        <is>
          <t>가입 없이 데모로 확인: https://aiutoform.co.kr/demo</t>
        </is>
      </c>
    </row>
    <row r="20" ht="10" customHeight="1"/>
    <row r="21" ht="24" customHeight="1">
      <c r="B21" s="24" t="inlineStr">
        <is>
          <t>무료 양식 제공: AiutoForm (aiutoform.co.kr)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AiutoForm (aiutoform.co.kr)</dc:creator>
  <dc:title>기업업무추진비 관리대장 엑셀 양식</dc:title>
  <dcterms:created xsi:type="dcterms:W3CDTF">2026-10-12T08:01:21Z</dcterms:created>
  <dcterms:modified xsi:type="dcterms:W3CDTF">2026-10-12T08:01:24Z</dcterms:modified>
</cp:coreProperties>
</file>